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D2A009AE-0BF1-443F-8723-2880C55E176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Suivi Loto Euromillion" sheetId="1" r:id="rId1"/>
  </sheets>
  <definedNames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in" localSheetId="0" hidden="1">2</definedName>
    <definedName name="solver_neg" localSheetId="0" hidden="1">2</definedName>
    <definedName name="solver_num" localSheetId="0" hidden="1">0</definedName>
    <definedName name="solver_nwt" localSheetId="0" hidden="1">1</definedName>
    <definedName name="solver_opt" localSheetId="0" hidden="1">'Suivi Loto Euromillion'!$C$1</definedName>
    <definedName name="solver_pre" localSheetId="0" hidden="1">0.0000000000001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1</definedName>
    <definedName name="solver_val" localSheetId="0" hidden="1">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" i="1" l="1"/>
  <c r="AD136" i="1"/>
  <c r="AC136" i="1"/>
  <c r="AB136" i="1"/>
  <c r="AA136" i="1"/>
  <c r="Z136" i="1"/>
  <c r="Y136" i="1"/>
  <c r="X136" i="1"/>
  <c r="W136" i="1"/>
  <c r="V136" i="1"/>
  <c r="U136" i="1"/>
  <c r="T136" i="1"/>
  <c r="S136" i="1"/>
  <c r="R136" i="1"/>
  <c r="Q136" i="1"/>
  <c r="P136" i="1"/>
  <c r="O136" i="1"/>
  <c r="N136" i="1"/>
  <c r="M136" i="1"/>
  <c r="L136" i="1"/>
  <c r="AD135" i="1"/>
  <c r="AC135" i="1"/>
  <c r="AB135" i="1"/>
  <c r="AA135" i="1"/>
  <c r="Z135" i="1"/>
  <c r="Y135" i="1"/>
  <c r="X135" i="1"/>
  <c r="W135" i="1"/>
  <c r="V135" i="1"/>
  <c r="U135" i="1"/>
  <c r="T135" i="1"/>
  <c r="S135" i="1"/>
  <c r="R135" i="1"/>
  <c r="Q135" i="1"/>
  <c r="P135" i="1"/>
  <c r="O135" i="1"/>
  <c r="N135" i="1"/>
  <c r="M135" i="1"/>
  <c r="L135" i="1"/>
  <c r="AD133" i="1"/>
  <c r="AC133" i="1"/>
  <c r="AB133" i="1"/>
  <c r="AA133" i="1"/>
  <c r="Z133" i="1"/>
  <c r="Y133" i="1"/>
  <c r="X133" i="1"/>
  <c r="W133" i="1"/>
  <c r="V133" i="1"/>
  <c r="U133" i="1"/>
  <c r="T133" i="1"/>
  <c r="S133" i="1"/>
  <c r="R133" i="1"/>
  <c r="Q133" i="1"/>
  <c r="P133" i="1"/>
  <c r="O133" i="1"/>
  <c r="N133" i="1"/>
  <c r="M133" i="1"/>
  <c r="L133" i="1"/>
  <c r="AD130" i="1"/>
  <c r="AC130" i="1"/>
  <c r="AB130" i="1"/>
  <c r="AA130" i="1"/>
  <c r="Z130" i="1"/>
  <c r="Y130" i="1"/>
  <c r="X130" i="1"/>
  <c r="W130" i="1"/>
  <c r="V130" i="1"/>
  <c r="U130" i="1"/>
  <c r="T130" i="1"/>
  <c r="S130" i="1"/>
  <c r="R130" i="1"/>
  <c r="Q130" i="1"/>
  <c r="P130" i="1"/>
  <c r="O130" i="1"/>
  <c r="N130" i="1"/>
  <c r="M130" i="1"/>
  <c r="L130" i="1"/>
  <c r="AD129" i="1"/>
  <c r="AC129" i="1"/>
  <c r="AB129" i="1"/>
  <c r="AA129" i="1"/>
  <c r="Z129" i="1"/>
  <c r="Y129" i="1"/>
  <c r="X129" i="1"/>
  <c r="W129" i="1"/>
  <c r="V129" i="1"/>
  <c r="U129" i="1"/>
  <c r="T129" i="1"/>
  <c r="S129" i="1"/>
  <c r="R129" i="1"/>
  <c r="Q129" i="1"/>
  <c r="P129" i="1"/>
  <c r="O129" i="1"/>
  <c r="N129" i="1"/>
  <c r="M129" i="1"/>
  <c r="L129" i="1"/>
  <c r="AD127" i="1"/>
  <c r="AC127" i="1"/>
  <c r="AB127" i="1"/>
  <c r="AA127" i="1"/>
  <c r="Z127" i="1"/>
  <c r="Y127" i="1"/>
  <c r="X127" i="1"/>
  <c r="W127" i="1"/>
  <c r="V127" i="1"/>
  <c r="U127" i="1"/>
  <c r="T127" i="1"/>
  <c r="S127" i="1"/>
  <c r="R127" i="1"/>
  <c r="Q127" i="1"/>
  <c r="P127" i="1"/>
  <c r="O127" i="1"/>
  <c r="N127" i="1"/>
  <c r="M127" i="1"/>
  <c r="L127" i="1"/>
  <c r="AD124" i="1"/>
  <c r="AC124" i="1"/>
  <c r="AB124" i="1"/>
  <c r="AA124" i="1"/>
  <c r="Z124" i="1"/>
  <c r="Y124" i="1"/>
  <c r="X124" i="1"/>
  <c r="W124" i="1"/>
  <c r="V124" i="1"/>
  <c r="U124" i="1"/>
  <c r="T124" i="1"/>
  <c r="S124" i="1"/>
  <c r="R124" i="1"/>
  <c r="Q124" i="1"/>
  <c r="P124" i="1"/>
  <c r="O124" i="1"/>
  <c r="N124" i="1"/>
  <c r="M124" i="1"/>
  <c r="L124" i="1"/>
  <c r="AD123" i="1"/>
  <c r="AC123" i="1"/>
  <c r="AB123" i="1"/>
  <c r="AA123" i="1"/>
  <c r="Z123" i="1"/>
  <c r="Y123" i="1"/>
  <c r="X123" i="1"/>
  <c r="W123" i="1"/>
  <c r="V123" i="1"/>
  <c r="U123" i="1"/>
  <c r="T123" i="1"/>
  <c r="S123" i="1"/>
  <c r="R123" i="1"/>
  <c r="Q123" i="1"/>
  <c r="P123" i="1"/>
  <c r="O123" i="1"/>
  <c r="N123" i="1"/>
  <c r="M123" i="1"/>
  <c r="L123" i="1"/>
  <c r="AD121" i="1"/>
  <c r="AC121" i="1"/>
  <c r="AB121" i="1"/>
  <c r="AA121" i="1"/>
  <c r="Z121" i="1"/>
  <c r="Y121" i="1"/>
  <c r="X121" i="1"/>
  <c r="W121" i="1"/>
  <c r="V121" i="1"/>
  <c r="U121" i="1"/>
  <c r="T121" i="1"/>
  <c r="S121" i="1"/>
  <c r="R121" i="1"/>
  <c r="Q121" i="1"/>
  <c r="P121" i="1"/>
  <c r="O121" i="1"/>
  <c r="N121" i="1"/>
  <c r="M121" i="1"/>
  <c r="L121" i="1"/>
  <c r="AD118" i="1"/>
  <c r="AC118" i="1"/>
  <c r="AB118" i="1"/>
  <c r="AA118" i="1"/>
  <c r="Z118" i="1"/>
  <c r="Y118" i="1"/>
  <c r="X118" i="1"/>
  <c r="W118" i="1"/>
  <c r="V118" i="1"/>
  <c r="U118" i="1"/>
  <c r="T118" i="1"/>
  <c r="S118" i="1"/>
  <c r="R118" i="1"/>
  <c r="Q118" i="1"/>
  <c r="P118" i="1"/>
  <c r="O118" i="1"/>
  <c r="N118" i="1"/>
  <c r="M118" i="1"/>
  <c r="L118" i="1"/>
  <c r="AD117" i="1"/>
  <c r="AC117" i="1"/>
  <c r="AB117" i="1"/>
  <c r="AA117" i="1"/>
  <c r="Z117" i="1"/>
  <c r="Y117" i="1"/>
  <c r="X117" i="1"/>
  <c r="W117" i="1"/>
  <c r="V117" i="1"/>
  <c r="U117" i="1"/>
  <c r="T117" i="1"/>
  <c r="S117" i="1"/>
  <c r="R117" i="1"/>
  <c r="Q117" i="1"/>
  <c r="P117" i="1"/>
  <c r="O117" i="1"/>
  <c r="N117" i="1"/>
  <c r="M117" i="1"/>
  <c r="L117" i="1"/>
  <c r="AD115" i="1"/>
  <c r="AC115" i="1"/>
  <c r="AB115" i="1"/>
  <c r="AA115" i="1"/>
  <c r="Z115" i="1"/>
  <c r="Y115" i="1"/>
  <c r="X115" i="1"/>
  <c r="W115" i="1"/>
  <c r="V115" i="1"/>
  <c r="U115" i="1"/>
  <c r="T115" i="1"/>
  <c r="S115" i="1"/>
  <c r="R115" i="1"/>
  <c r="Q115" i="1"/>
  <c r="P115" i="1"/>
  <c r="O115" i="1"/>
  <c r="N115" i="1"/>
  <c r="M115" i="1"/>
  <c r="L115" i="1"/>
  <c r="AD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Q111" i="1"/>
  <c r="P111" i="1"/>
  <c r="O111" i="1"/>
  <c r="N111" i="1"/>
  <c r="M111" i="1"/>
  <c r="L111" i="1"/>
  <c r="AD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Q105" i="1"/>
  <c r="P105" i="1"/>
  <c r="O105" i="1"/>
  <c r="N105" i="1"/>
  <c r="M105" i="1"/>
  <c r="L105" i="1"/>
  <c r="AD99" i="1"/>
  <c r="AC99" i="1"/>
  <c r="AB99" i="1"/>
  <c r="AA99" i="1"/>
  <c r="Z99" i="1"/>
  <c r="Y99" i="1"/>
  <c r="X99" i="1"/>
  <c r="W99" i="1"/>
  <c r="V99" i="1"/>
  <c r="U99" i="1"/>
  <c r="T99" i="1"/>
  <c r="S99" i="1"/>
  <c r="R99" i="1"/>
  <c r="Q99" i="1"/>
  <c r="P99" i="1"/>
  <c r="O99" i="1"/>
  <c r="N99" i="1"/>
  <c r="M99" i="1"/>
  <c r="L99" i="1"/>
  <c r="Q94" i="1"/>
  <c r="AD93" i="1"/>
  <c r="AC93" i="1"/>
  <c r="AB93" i="1"/>
  <c r="AA93" i="1"/>
  <c r="Z93" i="1"/>
  <c r="Y93" i="1"/>
  <c r="X93" i="1"/>
  <c r="W93" i="1"/>
  <c r="V93" i="1"/>
  <c r="U93" i="1"/>
  <c r="T93" i="1"/>
  <c r="S93" i="1"/>
  <c r="R93" i="1"/>
  <c r="Q93" i="1"/>
  <c r="P93" i="1"/>
  <c r="O93" i="1"/>
  <c r="N93" i="1"/>
  <c r="M93" i="1"/>
  <c r="L93" i="1"/>
  <c r="AD87" i="1"/>
  <c r="AC87" i="1"/>
  <c r="AB87" i="1"/>
  <c r="AA87" i="1"/>
  <c r="Z87" i="1"/>
  <c r="Y87" i="1"/>
  <c r="X87" i="1"/>
  <c r="W87" i="1"/>
  <c r="V87" i="1"/>
  <c r="U87" i="1"/>
  <c r="T87" i="1"/>
  <c r="S87" i="1"/>
  <c r="R87" i="1"/>
  <c r="Q87" i="1"/>
  <c r="P87" i="1"/>
  <c r="O87" i="1"/>
  <c r="N87" i="1"/>
  <c r="M87" i="1"/>
  <c r="L87" i="1"/>
  <c r="AD81" i="1"/>
  <c r="AC81" i="1"/>
  <c r="AB81" i="1"/>
  <c r="AA81" i="1"/>
  <c r="Z81" i="1"/>
  <c r="Y81" i="1"/>
  <c r="X81" i="1"/>
  <c r="W81" i="1"/>
  <c r="V81" i="1"/>
  <c r="U81" i="1"/>
  <c r="T81" i="1"/>
  <c r="S81" i="1"/>
  <c r="R81" i="1"/>
  <c r="Q81" i="1"/>
  <c r="P81" i="1"/>
  <c r="O81" i="1"/>
  <c r="N81" i="1"/>
  <c r="M81" i="1"/>
  <c r="L81" i="1"/>
  <c r="AD75" i="1"/>
  <c r="AC75" i="1"/>
  <c r="AB75" i="1"/>
  <c r="AA75" i="1"/>
  <c r="Z75" i="1"/>
  <c r="Y75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AD69" i="1"/>
  <c r="AC69" i="1"/>
  <c r="AB69" i="1"/>
  <c r="AA69" i="1"/>
  <c r="Z69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L69" i="1"/>
  <c r="AD63" i="1"/>
  <c r="AC63" i="1"/>
  <c r="AB63" i="1"/>
  <c r="AA63" i="1"/>
  <c r="Z63" i="1"/>
  <c r="Y63" i="1"/>
  <c r="X63" i="1"/>
  <c r="W63" i="1"/>
  <c r="V63" i="1"/>
  <c r="U63" i="1"/>
  <c r="T63" i="1"/>
  <c r="S63" i="1"/>
  <c r="R63" i="1"/>
  <c r="Q63" i="1"/>
  <c r="P63" i="1"/>
  <c r="O63" i="1"/>
  <c r="N63" i="1"/>
  <c r="M63" i="1"/>
  <c r="L63" i="1"/>
  <c r="AD57" i="1"/>
  <c r="AC57" i="1"/>
  <c r="AB57" i="1"/>
  <c r="AA57" i="1"/>
  <c r="Z57" i="1"/>
  <c r="Y57" i="1"/>
  <c r="X57" i="1"/>
  <c r="W57" i="1"/>
  <c r="V57" i="1"/>
  <c r="U57" i="1"/>
  <c r="T57" i="1"/>
  <c r="S57" i="1"/>
  <c r="R57" i="1"/>
  <c r="Q57" i="1"/>
  <c r="P57" i="1"/>
  <c r="O57" i="1"/>
  <c r="N57" i="1"/>
  <c r="M57" i="1"/>
  <c r="L57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P46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AD43" i="1"/>
  <c r="AC43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X37" i="1"/>
  <c r="W34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S28" i="1"/>
  <c r="R28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W22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Z13" i="1"/>
  <c r="AD9" i="1"/>
  <c r="AD52" i="1" s="1"/>
  <c r="AC9" i="1"/>
  <c r="AC52" i="1" s="1"/>
  <c r="AB9" i="1"/>
  <c r="AB52" i="1" s="1"/>
  <c r="AA9" i="1"/>
  <c r="AA52" i="1" s="1"/>
  <c r="Z9" i="1"/>
  <c r="Z52" i="1" s="1"/>
  <c r="Y9" i="1"/>
  <c r="Y52" i="1" s="1"/>
  <c r="X9" i="1"/>
  <c r="W9" i="1"/>
  <c r="W52" i="1" s="1"/>
  <c r="V9" i="1"/>
  <c r="V52" i="1" s="1"/>
  <c r="U9" i="1"/>
  <c r="U52" i="1" s="1"/>
  <c r="T9" i="1"/>
  <c r="T112" i="1" s="1"/>
  <c r="S9" i="1"/>
  <c r="S16" i="1" s="1"/>
  <c r="R9" i="1"/>
  <c r="R40" i="1" s="1"/>
  <c r="Q9" i="1"/>
  <c r="Q28" i="1" s="1"/>
  <c r="P9" i="1"/>
  <c r="O9" i="1"/>
  <c r="O52" i="1" s="1"/>
  <c r="N9" i="1"/>
  <c r="N52" i="1" s="1"/>
  <c r="M9" i="1"/>
  <c r="M100" i="1" s="1"/>
  <c r="L9" i="1"/>
  <c r="L88" i="1" s="1"/>
  <c r="AD8" i="1"/>
  <c r="AD31" i="1" s="1"/>
  <c r="AC8" i="1"/>
  <c r="AC19" i="1" s="1"/>
  <c r="AB8" i="1"/>
  <c r="AB43" i="1" s="1"/>
  <c r="AA8" i="1"/>
  <c r="AA31" i="1" s="1"/>
  <c r="Z8" i="1"/>
  <c r="Z97" i="1" s="1"/>
  <c r="Y8" i="1"/>
  <c r="Y13" i="1" s="1"/>
  <c r="X8" i="1"/>
  <c r="X55" i="1" s="1"/>
  <c r="W8" i="1"/>
  <c r="W103" i="1" s="1"/>
  <c r="V8" i="1"/>
  <c r="V19" i="1" s="1"/>
  <c r="U8" i="1"/>
  <c r="T8" i="1"/>
  <c r="T43" i="1" s="1"/>
  <c r="S8" i="1"/>
  <c r="R8" i="1"/>
  <c r="R73" i="1" s="1"/>
  <c r="Q8" i="1"/>
  <c r="Q49" i="1" s="1"/>
  <c r="P8" i="1"/>
  <c r="P55" i="1" s="1"/>
  <c r="O8" i="1"/>
  <c r="O55" i="1" s="1"/>
  <c r="N8" i="1"/>
  <c r="N31" i="1" s="1"/>
  <c r="M8" i="1"/>
  <c r="M19" i="1" s="1"/>
  <c r="L8" i="1"/>
  <c r="L31" i="1" s="1"/>
  <c r="AD1" i="1"/>
  <c r="AD11" i="1" s="1"/>
  <c r="AC1" i="1"/>
  <c r="AC11" i="1" s="1"/>
  <c r="AB1" i="1"/>
  <c r="AB11" i="1" s="1"/>
  <c r="AA1" i="1"/>
  <c r="AA11" i="1" s="1"/>
  <c r="Z1" i="1"/>
  <c r="Z11" i="1" s="1"/>
  <c r="Y1" i="1"/>
  <c r="Y11" i="1" s="1"/>
  <c r="X1" i="1"/>
  <c r="X11" i="1" s="1"/>
  <c r="W1" i="1"/>
  <c r="W11" i="1" s="1"/>
  <c r="V1" i="1"/>
  <c r="V11" i="1" s="1"/>
  <c r="U1" i="1"/>
  <c r="U11" i="1" s="1"/>
  <c r="T1" i="1"/>
  <c r="T11" i="1" s="1"/>
  <c r="S1" i="1"/>
  <c r="S11" i="1" s="1"/>
  <c r="R1" i="1"/>
  <c r="R11" i="1" s="1"/>
  <c r="Q1" i="1"/>
  <c r="Q11" i="1" s="1"/>
  <c r="P1" i="1"/>
  <c r="P11" i="1" s="1"/>
  <c r="O1" i="1"/>
  <c r="O11" i="1" s="1"/>
  <c r="N1" i="1"/>
  <c r="N11" i="1" s="1"/>
  <c r="M1" i="1"/>
  <c r="M11" i="1" s="1"/>
  <c r="L1" i="1"/>
  <c r="L11" i="1" s="1"/>
  <c r="G1" i="1"/>
  <c r="H1" i="1"/>
  <c r="I1" i="1"/>
  <c r="J1" i="1"/>
  <c r="K1" i="1"/>
  <c r="K11" i="1" s="1"/>
  <c r="F1" i="1"/>
  <c r="K136" i="1"/>
  <c r="J136" i="1"/>
  <c r="I136" i="1"/>
  <c r="H136" i="1"/>
  <c r="G136" i="1"/>
  <c r="K135" i="1"/>
  <c r="J135" i="1"/>
  <c r="I135" i="1"/>
  <c r="H135" i="1"/>
  <c r="G135" i="1"/>
  <c r="K133" i="1"/>
  <c r="J133" i="1"/>
  <c r="I133" i="1"/>
  <c r="H133" i="1"/>
  <c r="G133" i="1"/>
  <c r="K130" i="1"/>
  <c r="J130" i="1"/>
  <c r="I130" i="1"/>
  <c r="H130" i="1"/>
  <c r="G130" i="1"/>
  <c r="K129" i="1"/>
  <c r="J129" i="1"/>
  <c r="I129" i="1"/>
  <c r="H129" i="1"/>
  <c r="G129" i="1"/>
  <c r="K127" i="1"/>
  <c r="J127" i="1"/>
  <c r="I127" i="1"/>
  <c r="H127" i="1"/>
  <c r="G127" i="1"/>
  <c r="K124" i="1"/>
  <c r="J124" i="1"/>
  <c r="I124" i="1"/>
  <c r="H124" i="1"/>
  <c r="G124" i="1"/>
  <c r="K123" i="1"/>
  <c r="J123" i="1"/>
  <c r="I123" i="1"/>
  <c r="H123" i="1"/>
  <c r="G123" i="1"/>
  <c r="K121" i="1"/>
  <c r="J121" i="1"/>
  <c r="I121" i="1"/>
  <c r="H121" i="1"/>
  <c r="G121" i="1"/>
  <c r="K118" i="1"/>
  <c r="J118" i="1"/>
  <c r="I118" i="1"/>
  <c r="H118" i="1"/>
  <c r="G118" i="1"/>
  <c r="K117" i="1"/>
  <c r="J117" i="1"/>
  <c r="I117" i="1"/>
  <c r="H117" i="1"/>
  <c r="G117" i="1"/>
  <c r="K115" i="1"/>
  <c r="J115" i="1"/>
  <c r="I115" i="1"/>
  <c r="H115" i="1"/>
  <c r="G115" i="1"/>
  <c r="K111" i="1"/>
  <c r="J111" i="1"/>
  <c r="I111" i="1"/>
  <c r="H111" i="1"/>
  <c r="G111" i="1"/>
  <c r="G106" i="1"/>
  <c r="K105" i="1"/>
  <c r="J105" i="1"/>
  <c r="I105" i="1"/>
  <c r="H105" i="1"/>
  <c r="G105" i="1"/>
  <c r="G103" i="1"/>
  <c r="K99" i="1"/>
  <c r="J99" i="1"/>
  <c r="I99" i="1"/>
  <c r="H99" i="1"/>
  <c r="G99" i="1"/>
  <c r="K93" i="1"/>
  <c r="J93" i="1"/>
  <c r="I93" i="1"/>
  <c r="H93" i="1"/>
  <c r="G93" i="1"/>
  <c r="G91" i="1"/>
  <c r="K87" i="1"/>
  <c r="J87" i="1"/>
  <c r="I87" i="1"/>
  <c r="H87" i="1"/>
  <c r="G87" i="1"/>
  <c r="K82" i="1"/>
  <c r="K81" i="1"/>
  <c r="J81" i="1"/>
  <c r="I81" i="1"/>
  <c r="H81" i="1"/>
  <c r="G81" i="1"/>
  <c r="K75" i="1"/>
  <c r="J75" i="1"/>
  <c r="I75" i="1"/>
  <c r="H75" i="1"/>
  <c r="G75" i="1"/>
  <c r="I73" i="1"/>
  <c r="G70" i="1"/>
  <c r="K69" i="1"/>
  <c r="J69" i="1"/>
  <c r="I69" i="1"/>
  <c r="H69" i="1"/>
  <c r="G69" i="1"/>
  <c r="G64" i="1"/>
  <c r="K63" i="1"/>
  <c r="J63" i="1"/>
  <c r="I63" i="1"/>
  <c r="H63" i="1"/>
  <c r="G63" i="1"/>
  <c r="G58" i="1"/>
  <c r="K57" i="1"/>
  <c r="J57" i="1"/>
  <c r="I57" i="1"/>
  <c r="H57" i="1"/>
  <c r="G57" i="1"/>
  <c r="G55" i="1"/>
  <c r="G52" i="1"/>
  <c r="K51" i="1"/>
  <c r="J51" i="1"/>
  <c r="I51" i="1"/>
  <c r="H51" i="1"/>
  <c r="G51" i="1"/>
  <c r="K46" i="1"/>
  <c r="K45" i="1"/>
  <c r="J45" i="1"/>
  <c r="I45" i="1"/>
  <c r="H45" i="1"/>
  <c r="G45" i="1"/>
  <c r="K39" i="1"/>
  <c r="J39" i="1"/>
  <c r="I39" i="1"/>
  <c r="H39" i="1"/>
  <c r="G39" i="1"/>
  <c r="I37" i="1"/>
  <c r="K33" i="1"/>
  <c r="J33" i="1"/>
  <c r="I33" i="1"/>
  <c r="H33" i="1"/>
  <c r="G33" i="1"/>
  <c r="I31" i="1"/>
  <c r="K28" i="1"/>
  <c r="K27" i="1"/>
  <c r="J27" i="1"/>
  <c r="I27" i="1"/>
  <c r="H27" i="1"/>
  <c r="G27" i="1"/>
  <c r="H22" i="1"/>
  <c r="G22" i="1"/>
  <c r="K21" i="1"/>
  <c r="J21" i="1"/>
  <c r="I21" i="1"/>
  <c r="H21" i="1"/>
  <c r="G21" i="1"/>
  <c r="I19" i="1"/>
  <c r="G16" i="1"/>
  <c r="K15" i="1"/>
  <c r="J15" i="1"/>
  <c r="I15" i="1"/>
  <c r="H15" i="1"/>
  <c r="G15" i="1"/>
  <c r="F130" i="1"/>
  <c r="F129" i="1"/>
  <c r="F127" i="1"/>
  <c r="F135" i="1"/>
  <c r="F133" i="1"/>
  <c r="F136" i="1"/>
  <c r="F93" i="1"/>
  <c r="G9" i="1"/>
  <c r="G76" i="1" s="1"/>
  <c r="H9" i="1"/>
  <c r="H100" i="1" s="1"/>
  <c r="I9" i="1"/>
  <c r="I106" i="1" s="1"/>
  <c r="J9" i="1"/>
  <c r="J112" i="1" s="1"/>
  <c r="K9" i="1"/>
  <c r="K112" i="1" s="1"/>
  <c r="G8" i="1"/>
  <c r="G109" i="1" s="1"/>
  <c r="H8" i="1"/>
  <c r="H97" i="1" s="1"/>
  <c r="I8" i="1"/>
  <c r="I61" i="1" s="1"/>
  <c r="J8" i="1"/>
  <c r="J61" i="1" s="1"/>
  <c r="K8" i="1"/>
  <c r="K103" i="1" s="1"/>
  <c r="J28" i="1" l="1"/>
  <c r="H13" i="1"/>
  <c r="K88" i="1"/>
  <c r="I97" i="1"/>
  <c r="AC22" i="1"/>
  <c r="Y28" i="1"/>
  <c r="Y37" i="1"/>
  <c r="I100" i="1"/>
  <c r="J106" i="1"/>
  <c r="J22" i="1"/>
  <c r="X25" i="1"/>
  <c r="V55" i="1"/>
  <c r="U112" i="1"/>
  <c r="Y25" i="1"/>
  <c r="I91" i="1"/>
  <c r="I40" i="1"/>
  <c r="H49" i="1"/>
  <c r="H55" i="1"/>
  <c r="I58" i="1"/>
  <c r="I64" i="1"/>
  <c r="J70" i="1"/>
  <c r="I79" i="1"/>
  <c r="U46" i="1"/>
  <c r="I82" i="1"/>
  <c r="K40" i="1"/>
  <c r="I55" i="1"/>
  <c r="K61" i="1"/>
  <c r="K64" i="1"/>
  <c r="K70" i="1"/>
  <c r="G112" i="1"/>
  <c r="M34" i="1"/>
  <c r="L43" i="1"/>
  <c r="W46" i="1"/>
  <c r="R49" i="1"/>
  <c r="P13" i="1"/>
  <c r="M22" i="1"/>
  <c r="AC34" i="1"/>
  <c r="I13" i="1"/>
  <c r="K19" i="1"/>
  <c r="I22" i="1"/>
  <c r="H31" i="1"/>
  <c r="K37" i="1"/>
  <c r="J40" i="1"/>
  <c r="I49" i="1"/>
  <c r="J55" i="1"/>
  <c r="H58" i="1"/>
  <c r="J64" i="1"/>
  <c r="H73" i="1"/>
  <c r="K79" i="1"/>
  <c r="J82" i="1"/>
  <c r="H91" i="1"/>
  <c r="K97" i="1"/>
  <c r="J100" i="1"/>
  <c r="K106" i="1"/>
  <c r="O13" i="1"/>
  <c r="L19" i="1"/>
  <c r="AD22" i="1"/>
  <c r="Z25" i="1"/>
  <c r="T28" i="1"/>
  <c r="AD34" i="1"/>
  <c r="Z37" i="1"/>
  <c r="AB40" i="1"/>
  <c r="V46" i="1"/>
  <c r="W49" i="1"/>
  <c r="S52" i="1"/>
  <c r="W55" i="1"/>
  <c r="L64" i="1"/>
  <c r="M88" i="1"/>
  <c r="AB112" i="1"/>
  <c r="T40" i="1"/>
  <c r="J49" i="1"/>
  <c r="H94" i="1"/>
  <c r="K100" i="1"/>
  <c r="H109" i="1"/>
  <c r="N19" i="1"/>
  <c r="O25" i="1"/>
  <c r="O37" i="1"/>
  <c r="X49" i="1"/>
  <c r="T52" i="1"/>
  <c r="M64" i="1"/>
  <c r="U76" i="1"/>
  <c r="T88" i="1"/>
  <c r="AC112" i="1"/>
  <c r="H16" i="1"/>
  <c r="K13" i="1"/>
  <c r="I16" i="1"/>
  <c r="K22" i="1"/>
  <c r="J31" i="1"/>
  <c r="I34" i="1"/>
  <c r="H43" i="1"/>
  <c r="K49" i="1"/>
  <c r="I52" i="1"/>
  <c r="J58" i="1"/>
  <c r="H67" i="1"/>
  <c r="J73" i="1"/>
  <c r="I76" i="1"/>
  <c r="H85" i="1"/>
  <c r="J91" i="1"/>
  <c r="I94" i="1"/>
  <c r="I109" i="1"/>
  <c r="Q13" i="1"/>
  <c r="N22" i="1"/>
  <c r="P25" i="1"/>
  <c r="AB28" i="1"/>
  <c r="N34" i="1"/>
  <c r="P37" i="1"/>
  <c r="M43" i="1"/>
  <c r="AC46" i="1"/>
  <c r="Y49" i="1"/>
  <c r="AB76" i="1"/>
  <c r="R85" i="1"/>
  <c r="U88" i="1"/>
  <c r="Z109" i="1"/>
  <c r="J97" i="1"/>
  <c r="J13" i="1"/>
  <c r="K55" i="1"/>
  <c r="J16" i="1"/>
  <c r="H25" i="1"/>
  <c r="K31" i="1"/>
  <c r="J34" i="1"/>
  <c r="I43" i="1"/>
  <c r="H46" i="1"/>
  <c r="J52" i="1"/>
  <c r="K58" i="1"/>
  <c r="I67" i="1"/>
  <c r="K73" i="1"/>
  <c r="J76" i="1"/>
  <c r="I85" i="1"/>
  <c r="H88" i="1"/>
  <c r="K91" i="1"/>
  <c r="J94" i="1"/>
  <c r="H103" i="1"/>
  <c r="J109" i="1"/>
  <c r="H112" i="1"/>
  <c r="R13" i="1"/>
  <c r="L16" i="1"/>
  <c r="AA19" i="1"/>
  <c r="O22" i="1"/>
  <c r="Q25" i="1"/>
  <c r="O34" i="1"/>
  <c r="Q37" i="1"/>
  <c r="N43" i="1"/>
  <c r="M46" i="1"/>
  <c r="AD46" i="1"/>
  <c r="Z49" i="1"/>
  <c r="AC76" i="1"/>
  <c r="Z85" i="1"/>
  <c r="O91" i="1"/>
  <c r="L100" i="1"/>
  <c r="J19" i="1"/>
  <c r="AB16" i="1"/>
  <c r="L52" i="1"/>
  <c r="H52" i="1"/>
  <c r="H76" i="1"/>
  <c r="K16" i="1"/>
  <c r="I25" i="1"/>
  <c r="H28" i="1"/>
  <c r="K34" i="1"/>
  <c r="J43" i="1"/>
  <c r="I46" i="1"/>
  <c r="K52" i="1"/>
  <c r="H61" i="1"/>
  <c r="J67" i="1"/>
  <c r="H70" i="1"/>
  <c r="K76" i="1"/>
  <c r="J85" i="1"/>
  <c r="I88" i="1"/>
  <c r="K94" i="1"/>
  <c r="I103" i="1"/>
  <c r="K109" i="1"/>
  <c r="I112" i="1"/>
  <c r="W13" i="1"/>
  <c r="Q16" i="1"/>
  <c r="AB19" i="1"/>
  <c r="U22" i="1"/>
  <c r="R25" i="1"/>
  <c r="L28" i="1"/>
  <c r="U34" i="1"/>
  <c r="R37" i="1"/>
  <c r="L40" i="1"/>
  <c r="N46" i="1"/>
  <c r="O49" i="1"/>
  <c r="R61" i="1"/>
  <c r="O79" i="1"/>
  <c r="AC100" i="1"/>
  <c r="J37" i="1"/>
  <c r="H34" i="1"/>
  <c r="H19" i="1"/>
  <c r="J25" i="1"/>
  <c r="I28" i="1"/>
  <c r="H37" i="1"/>
  <c r="K43" i="1"/>
  <c r="J46" i="1"/>
  <c r="K67" i="1"/>
  <c r="I70" i="1"/>
  <c r="H79" i="1"/>
  <c r="K85" i="1"/>
  <c r="J88" i="1"/>
  <c r="J103" i="1"/>
  <c r="H106" i="1"/>
  <c r="X13" i="1"/>
  <c r="R16" i="1"/>
  <c r="AD19" i="1"/>
  <c r="V22" i="1"/>
  <c r="W25" i="1"/>
  <c r="AB31" i="1"/>
  <c r="V34" i="1"/>
  <c r="W37" i="1"/>
  <c r="O46" i="1"/>
  <c r="P49" i="1"/>
  <c r="Z73" i="1"/>
  <c r="W79" i="1"/>
  <c r="J79" i="1"/>
  <c r="K25" i="1"/>
  <c r="H40" i="1"/>
  <c r="H64" i="1"/>
  <c r="H82" i="1"/>
  <c r="T16" i="1"/>
  <c r="S40" i="1"/>
  <c r="AD79" i="1"/>
  <c r="AD103" i="1"/>
  <c r="G49" i="1"/>
  <c r="G97" i="1"/>
  <c r="G43" i="1"/>
  <c r="G85" i="1"/>
  <c r="G100" i="1"/>
  <c r="G31" i="1"/>
  <c r="G46" i="1"/>
  <c r="G79" i="1"/>
  <c r="G94" i="1"/>
  <c r="G37" i="1"/>
  <c r="G25" i="1"/>
  <c r="G88" i="1"/>
  <c r="G40" i="1"/>
  <c r="G73" i="1"/>
  <c r="G19" i="1"/>
  <c r="G34" i="1"/>
  <c r="G67" i="1"/>
  <c r="G82" i="1"/>
  <c r="G13" i="1"/>
  <c r="G28" i="1"/>
  <c r="G61" i="1"/>
  <c r="S103" i="1"/>
  <c r="S91" i="1"/>
  <c r="S79" i="1"/>
  <c r="S67" i="1"/>
  <c r="S55" i="1"/>
  <c r="S73" i="1"/>
  <c r="S97" i="1"/>
  <c r="S61" i="1"/>
  <c r="S49" i="1"/>
  <c r="S37" i="1"/>
  <c r="S25" i="1"/>
  <c r="S13" i="1"/>
  <c r="AA103" i="1"/>
  <c r="AA91" i="1"/>
  <c r="AA79" i="1"/>
  <c r="AA67" i="1"/>
  <c r="AA55" i="1"/>
  <c r="AA97" i="1"/>
  <c r="AA61" i="1"/>
  <c r="AA85" i="1"/>
  <c r="AA49" i="1"/>
  <c r="AA37" i="1"/>
  <c r="AA25" i="1"/>
  <c r="AA13" i="1"/>
  <c r="P112" i="1"/>
  <c r="P100" i="1"/>
  <c r="P88" i="1"/>
  <c r="P76" i="1"/>
  <c r="P64" i="1"/>
  <c r="P82" i="1"/>
  <c r="P52" i="1"/>
  <c r="P40" i="1"/>
  <c r="P28" i="1"/>
  <c r="P16" i="1"/>
  <c r="P106" i="1"/>
  <c r="P70" i="1"/>
  <c r="X112" i="1"/>
  <c r="X100" i="1"/>
  <c r="X88" i="1"/>
  <c r="X76" i="1"/>
  <c r="X64" i="1"/>
  <c r="X106" i="1"/>
  <c r="X52" i="1"/>
  <c r="X40" i="1"/>
  <c r="X28" i="1"/>
  <c r="X16" i="1"/>
  <c r="X70" i="1"/>
  <c r="X94" i="1"/>
  <c r="M31" i="1"/>
  <c r="AC31" i="1"/>
  <c r="P34" i="1"/>
  <c r="S109" i="1"/>
  <c r="L109" i="1"/>
  <c r="L97" i="1"/>
  <c r="L85" i="1"/>
  <c r="L73" i="1"/>
  <c r="L61" i="1"/>
  <c r="L103" i="1"/>
  <c r="L91" i="1"/>
  <c r="L79" i="1"/>
  <c r="L67" i="1"/>
  <c r="L55" i="1"/>
  <c r="L49" i="1"/>
  <c r="L37" i="1"/>
  <c r="L25" i="1"/>
  <c r="L13" i="1"/>
  <c r="T109" i="1"/>
  <c r="T97" i="1"/>
  <c r="T85" i="1"/>
  <c r="T73" i="1"/>
  <c r="T61" i="1"/>
  <c r="T103" i="1"/>
  <c r="T91" i="1"/>
  <c r="T79" i="1"/>
  <c r="T67" i="1"/>
  <c r="T55" i="1"/>
  <c r="T49" i="1"/>
  <c r="T37" i="1"/>
  <c r="T25" i="1"/>
  <c r="T13" i="1"/>
  <c r="AB109" i="1"/>
  <c r="AB97" i="1"/>
  <c r="AB85" i="1"/>
  <c r="AB73" i="1"/>
  <c r="AB61" i="1"/>
  <c r="AB103" i="1"/>
  <c r="AB91" i="1"/>
  <c r="AB79" i="1"/>
  <c r="AB67" i="1"/>
  <c r="AB55" i="1"/>
  <c r="AB49" i="1"/>
  <c r="AB37" i="1"/>
  <c r="AB25" i="1"/>
  <c r="AB13" i="1"/>
  <c r="Q112" i="1"/>
  <c r="Q100" i="1"/>
  <c r="Q88" i="1"/>
  <c r="Q76" i="1"/>
  <c r="Q64" i="1"/>
  <c r="Q106" i="1"/>
  <c r="Q70" i="1"/>
  <c r="Q46" i="1"/>
  <c r="Q34" i="1"/>
  <c r="Q22" i="1"/>
  <c r="Y112" i="1"/>
  <c r="Y100" i="1"/>
  <c r="Y88" i="1"/>
  <c r="Y76" i="1"/>
  <c r="Y64" i="1"/>
  <c r="Y70" i="1"/>
  <c r="Y94" i="1"/>
  <c r="Y58" i="1"/>
  <c r="Y46" i="1"/>
  <c r="Y34" i="1"/>
  <c r="Y22" i="1"/>
  <c r="P22" i="1"/>
  <c r="Y40" i="1"/>
  <c r="S43" i="1"/>
  <c r="S85" i="1"/>
  <c r="P94" i="1"/>
  <c r="M109" i="1"/>
  <c r="M97" i="1"/>
  <c r="M85" i="1"/>
  <c r="M73" i="1"/>
  <c r="M61" i="1"/>
  <c r="M103" i="1"/>
  <c r="M91" i="1"/>
  <c r="M79" i="1"/>
  <c r="M67" i="1"/>
  <c r="M55" i="1"/>
  <c r="M49" i="1"/>
  <c r="M37" i="1"/>
  <c r="M25" i="1"/>
  <c r="M13" i="1"/>
  <c r="U109" i="1"/>
  <c r="U97" i="1"/>
  <c r="U85" i="1"/>
  <c r="U73" i="1"/>
  <c r="U61" i="1"/>
  <c r="U103" i="1"/>
  <c r="U91" i="1"/>
  <c r="U79" i="1"/>
  <c r="U67" i="1"/>
  <c r="U55" i="1"/>
  <c r="U49" i="1"/>
  <c r="U37" i="1"/>
  <c r="U25" i="1"/>
  <c r="U13" i="1"/>
  <c r="AC109" i="1"/>
  <c r="AC97" i="1"/>
  <c r="AC85" i="1"/>
  <c r="AC73" i="1"/>
  <c r="AC61" i="1"/>
  <c r="AC103" i="1"/>
  <c r="AC91" i="1"/>
  <c r="AC79" i="1"/>
  <c r="AC67" i="1"/>
  <c r="AC55" i="1"/>
  <c r="AC49" i="1"/>
  <c r="AC37" i="1"/>
  <c r="AC25" i="1"/>
  <c r="AC13" i="1"/>
  <c r="R106" i="1"/>
  <c r="R94" i="1"/>
  <c r="R82" i="1"/>
  <c r="R70" i="1"/>
  <c r="R58" i="1"/>
  <c r="R112" i="1"/>
  <c r="R100" i="1"/>
  <c r="R88" i="1"/>
  <c r="R76" i="1"/>
  <c r="R64" i="1"/>
  <c r="R46" i="1"/>
  <c r="R34" i="1"/>
  <c r="R22" i="1"/>
  <c r="Z106" i="1"/>
  <c r="Z94" i="1"/>
  <c r="Z82" i="1"/>
  <c r="Z70" i="1"/>
  <c r="Z58" i="1"/>
  <c r="Z112" i="1"/>
  <c r="Z100" i="1"/>
  <c r="Z88" i="1"/>
  <c r="Z76" i="1"/>
  <c r="Z64" i="1"/>
  <c r="Z46" i="1"/>
  <c r="Z34" i="1"/>
  <c r="Z22" i="1"/>
  <c r="S31" i="1"/>
  <c r="Z40" i="1"/>
  <c r="AA109" i="1"/>
  <c r="N109" i="1"/>
  <c r="N97" i="1"/>
  <c r="N85" i="1"/>
  <c r="N73" i="1"/>
  <c r="N61" i="1"/>
  <c r="N79" i="1"/>
  <c r="N55" i="1"/>
  <c r="N49" i="1"/>
  <c r="N37" i="1"/>
  <c r="N25" i="1"/>
  <c r="N13" i="1"/>
  <c r="N103" i="1"/>
  <c r="N67" i="1"/>
  <c r="V109" i="1"/>
  <c r="V97" i="1"/>
  <c r="V85" i="1"/>
  <c r="V73" i="1"/>
  <c r="V61" i="1"/>
  <c r="V103" i="1"/>
  <c r="V49" i="1"/>
  <c r="V37" i="1"/>
  <c r="V25" i="1"/>
  <c r="V13" i="1"/>
  <c r="V67" i="1"/>
  <c r="V91" i="1"/>
  <c r="AD109" i="1"/>
  <c r="AD97" i="1"/>
  <c r="AD85" i="1"/>
  <c r="AD73" i="1"/>
  <c r="AD61" i="1"/>
  <c r="AD49" i="1"/>
  <c r="AD37" i="1"/>
  <c r="AD25" i="1"/>
  <c r="AD13" i="1"/>
  <c r="AD91" i="1"/>
  <c r="AD55" i="1"/>
  <c r="S106" i="1"/>
  <c r="S94" i="1"/>
  <c r="S82" i="1"/>
  <c r="S70" i="1"/>
  <c r="S58" i="1"/>
  <c r="S112" i="1"/>
  <c r="S100" i="1"/>
  <c r="S88" i="1"/>
  <c r="S76" i="1"/>
  <c r="S64" i="1"/>
  <c r="S46" i="1"/>
  <c r="S34" i="1"/>
  <c r="S22" i="1"/>
  <c r="AA106" i="1"/>
  <c r="AA94" i="1"/>
  <c r="AA82" i="1"/>
  <c r="AA70" i="1"/>
  <c r="AA58" i="1"/>
  <c r="AA112" i="1"/>
  <c r="AA100" i="1"/>
  <c r="AA88" i="1"/>
  <c r="AA76" i="1"/>
  <c r="AA64" i="1"/>
  <c r="AA46" i="1"/>
  <c r="AA34" i="1"/>
  <c r="AA22" i="1"/>
  <c r="Y16" i="1"/>
  <c r="S19" i="1"/>
  <c r="Z28" i="1"/>
  <c r="T31" i="1"/>
  <c r="AA40" i="1"/>
  <c r="U43" i="1"/>
  <c r="X46" i="1"/>
  <c r="P58" i="1"/>
  <c r="AD67" i="1"/>
  <c r="Q82" i="1"/>
  <c r="Z16" i="1"/>
  <c r="T19" i="1"/>
  <c r="AA28" i="1"/>
  <c r="U31" i="1"/>
  <c r="X34" i="1"/>
  <c r="V43" i="1"/>
  <c r="Q52" i="1"/>
  <c r="Q58" i="1"/>
  <c r="AA73" i="1"/>
  <c r="X82" i="1"/>
  <c r="N91" i="1"/>
  <c r="Y106" i="1"/>
  <c r="AA16" i="1"/>
  <c r="U19" i="1"/>
  <c r="X22" i="1"/>
  <c r="V31" i="1"/>
  <c r="Q40" i="1"/>
  <c r="AA43" i="1"/>
  <c r="R52" i="1"/>
  <c r="X58" i="1"/>
  <c r="V79" i="1"/>
  <c r="Y82" i="1"/>
  <c r="O109" i="1"/>
  <c r="O97" i="1"/>
  <c r="O85" i="1"/>
  <c r="O73" i="1"/>
  <c r="O61" i="1"/>
  <c r="W109" i="1"/>
  <c r="W97" i="1"/>
  <c r="W85" i="1"/>
  <c r="W73" i="1"/>
  <c r="W61" i="1"/>
  <c r="L106" i="1"/>
  <c r="L94" i="1"/>
  <c r="L82" i="1"/>
  <c r="L70" i="1"/>
  <c r="L58" i="1"/>
  <c r="T106" i="1"/>
  <c r="T94" i="1"/>
  <c r="T82" i="1"/>
  <c r="T70" i="1"/>
  <c r="T58" i="1"/>
  <c r="AB106" i="1"/>
  <c r="AB94" i="1"/>
  <c r="AB82" i="1"/>
  <c r="AB70" i="1"/>
  <c r="AB58" i="1"/>
  <c r="M16" i="1"/>
  <c r="U16" i="1"/>
  <c r="AC16" i="1"/>
  <c r="O19" i="1"/>
  <c r="W19" i="1"/>
  <c r="M28" i="1"/>
  <c r="U28" i="1"/>
  <c r="AC28" i="1"/>
  <c r="O31" i="1"/>
  <c r="W31" i="1"/>
  <c r="M40" i="1"/>
  <c r="U40" i="1"/>
  <c r="AC40" i="1"/>
  <c r="O43" i="1"/>
  <c r="W43" i="1"/>
  <c r="M52" i="1"/>
  <c r="T64" i="1"/>
  <c r="AB88" i="1"/>
  <c r="R97" i="1"/>
  <c r="P103" i="1"/>
  <c r="P91" i="1"/>
  <c r="P79" i="1"/>
  <c r="P67" i="1"/>
  <c r="P109" i="1"/>
  <c r="P97" i="1"/>
  <c r="P85" i="1"/>
  <c r="P73" i="1"/>
  <c r="P61" i="1"/>
  <c r="X103" i="1"/>
  <c r="X91" i="1"/>
  <c r="X79" i="1"/>
  <c r="X67" i="1"/>
  <c r="X109" i="1"/>
  <c r="X97" i="1"/>
  <c r="X85" i="1"/>
  <c r="X73" i="1"/>
  <c r="X61" i="1"/>
  <c r="M106" i="1"/>
  <c r="M94" i="1"/>
  <c r="M82" i="1"/>
  <c r="M70" i="1"/>
  <c r="M58" i="1"/>
  <c r="U106" i="1"/>
  <c r="U94" i="1"/>
  <c r="U82" i="1"/>
  <c r="U70" i="1"/>
  <c r="U58" i="1"/>
  <c r="AC106" i="1"/>
  <c r="AC94" i="1"/>
  <c r="AC82" i="1"/>
  <c r="AC70" i="1"/>
  <c r="AC58" i="1"/>
  <c r="N16" i="1"/>
  <c r="V16" i="1"/>
  <c r="AD16" i="1"/>
  <c r="P19" i="1"/>
  <c r="X19" i="1"/>
  <c r="N28" i="1"/>
  <c r="V28" i="1"/>
  <c r="AD28" i="1"/>
  <c r="P31" i="1"/>
  <c r="X31" i="1"/>
  <c r="N40" i="1"/>
  <c r="V40" i="1"/>
  <c r="AD40" i="1"/>
  <c r="P43" i="1"/>
  <c r="X43" i="1"/>
  <c r="Z61" i="1"/>
  <c r="U64" i="1"/>
  <c r="O67" i="1"/>
  <c r="L76" i="1"/>
  <c r="AC88" i="1"/>
  <c r="W91" i="1"/>
  <c r="T100" i="1"/>
  <c r="Q103" i="1"/>
  <c r="Q91" i="1"/>
  <c r="Q79" i="1"/>
  <c r="Q67" i="1"/>
  <c r="Q55" i="1"/>
  <c r="Q109" i="1"/>
  <c r="Q97" i="1"/>
  <c r="Q85" i="1"/>
  <c r="Q73" i="1"/>
  <c r="Q61" i="1"/>
  <c r="Y103" i="1"/>
  <c r="Y91" i="1"/>
  <c r="Y79" i="1"/>
  <c r="Y67" i="1"/>
  <c r="Y55" i="1"/>
  <c r="Y109" i="1"/>
  <c r="Y97" i="1"/>
  <c r="Y85" i="1"/>
  <c r="Y73" i="1"/>
  <c r="Y61" i="1"/>
  <c r="N112" i="1"/>
  <c r="N100" i="1"/>
  <c r="N88" i="1"/>
  <c r="N76" i="1"/>
  <c r="N64" i="1"/>
  <c r="N106" i="1"/>
  <c r="N94" i="1"/>
  <c r="N82" i="1"/>
  <c r="N70" i="1"/>
  <c r="N58" i="1"/>
  <c r="V112" i="1"/>
  <c r="V100" i="1"/>
  <c r="V88" i="1"/>
  <c r="V76" i="1"/>
  <c r="V64" i="1"/>
  <c r="V106" i="1"/>
  <c r="V94" i="1"/>
  <c r="V82" i="1"/>
  <c r="V70" i="1"/>
  <c r="V58" i="1"/>
  <c r="AD112" i="1"/>
  <c r="AD100" i="1"/>
  <c r="AD88" i="1"/>
  <c r="AD76" i="1"/>
  <c r="AD64" i="1"/>
  <c r="AD106" i="1"/>
  <c r="AD94" i="1"/>
  <c r="AD82" i="1"/>
  <c r="AD70" i="1"/>
  <c r="AD58" i="1"/>
  <c r="O16" i="1"/>
  <c r="W16" i="1"/>
  <c r="Q19" i="1"/>
  <c r="Y19" i="1"/>
  <c r="O28" i="1"/>
  <c r="W28" i="1"/>
  <c r="Q31" i="1"/>
  <c r="Y31" i="1"/>
  <c r="O40" i="1"/>
  <c r="W40" i="1"/>
  <c r="Q43" i="1"/>
  <c r="Y43" i="1"/>
  <c r="AB64" i="1"/>
  <c r="M76" i="1"/>
  <c r="U100" i="1"/>
  <c r="O103" i="1"/>
  <c r="L112" i="1"/>
  <c r="R103" i="1"/>
  <c r="R91" i="1"/>
  <c r="R79" i="1"/>
  <c r="R67" i="1"/>
  <c r="R55" i="1"/>
  <c r="Z103" i="1"/>
  <c r="Z91" i="1"/>
  <c r="Z79" i="1"/>
  <c r="Z67" i="1"/>
  <c r="Z55" i="1"/>
  <c r="O112" i="1"/>
  <c r="O100" i="1"/>
  <c r="O88" i="1"/>
  <c r="O76" i="1"/>
  <c r="O64" i="1"/>
  <c r="O106" i="1"/>
  <c r="O94" i="1"/>
  <c r="O82" i="1"/>
  <c r="O70" i="1"/>
  <c r="O58" i="1"/>
  <c r="W112" i="1"/>
  <c r="W100" i="1"/>
  <c r="W88" i="1"/>
  <c r="W76" i="1"/>
  <c r="W64" i="1"/>
  <c r="W106" i="1"/>
  <c r="W94" i="1"/>
  <c r="W82" i="1"/>
  <c r="W70" i="1"/>
  <c r="W58" i="1"/>
  <c r="R19" i="1"/>
  <c r="Z19" i="1"/>
  <c r="L22" i="1"/>
  <c r="T22" i="1"/>
  <c r="AB22" i="1"/>
  <c r="R31" i="1"/>
  <c r="Z31" i="1"/>
  <c r="L34" i="1"/>
  <c r="T34" i="1"/>
  <c r="AB34" i="1"/>
  <c r="R43" i="1"/>
  <c r="Z43" i="1"/>
  <c r="L46" i="1"/>
  <c r="T46" i="1"/>
  <c r="AB46" i="1"/>
  <c r="AC64" i="1"/>
  <c r="W67" i="1"/>
  <c r="T76" i="1"/>
  <c r="AB100" i="1"/>
  <c r="R109" i="1"/>
  <c r="M112" i="1"/>
  <c r="F131" i="1"/>
  <c r="G131" i="1" s="1"/>
  <c r="H131" i="1" s="1"/>
  <c r="I131" i="1" s="1"/>
  <c r="J131" i="1" s="1"/>
  <c r="K131" i="1" s="1"/>
  <c r="L131" i="1" s="1"/>
  <c r="M131" i="1" s="1"/>
  <c r="N131" i="1" s="1"/>
  <c r="O131" i="1" s="1"/>
  <c r="P131" i="1" s="1"/>
  <c r="Q131" i="1" s="1"/>
  <c r="R131" i="1" s="1"/>
  <c r="S131" i="1" s="1"/>
  <c r="T131" i="1" s="1"/>
  <c r="U131" i="1" s="1"/>
  <c r="V131" i="1" s="1"/>
  <c r="W131" i="1" s="1"/>
  <c r="X131" i="1" s="1"/>
  <c r="Y131" i="1" s="1"/>
  <c r="Z131" i="1" s="1"/>
  <c r="AA131" i="1" s="1"/>
  <c r="AB131" i="1" s="1"/>
  <c r="AC131" i="1" s="1"/>
  <c r="AD131" i="1" s="1"/>
  <c r="F51" i="1"/>
  <c r="F99" i="1"/>
  <c r="F15" i="1"/>
  <c r="F111" i="1"/>
  <c r="F81" i="1"/>
  <c r="F21" i="1"/>
  <c r="F69" i="1"/>
  <c r="F117" i="1"/>
  <c r="F63" i="1"/>
  <c r="F33" i="1"/>
  <c r="F39" i="1"/>
  <c r="F87" i="1"/>
  <c r="F57" i="1"/>
  <c r="F105" i="1"/>
  <c r="F27" i="1"/>
  <c r="F75" i="1"/>
  <c r="F123" i="1"/>
  <c r="F45" i="1"/>
  <c r="F8" i="1"/>
  <c r="F9" i="1"/>
  <c r="C7" i="1"/>
  <c r="J11" i="1"/>
  <c r="I11" i="1"/>
  <c r="H11" i="1"/>
  <c r="G11" i="1"/>
  <c r="F11" i="1"/>
  <c r="B10" i="1"/>
  <c r="B4" i="1"/>
  <c r="B7" i="1" l="1"/>
  <c r="F124" i="1"/>
  <c r="F76" i="1"/>
  <c r="F28" i="1"/>
  <c r="F106" i="1"/>
  <c r="F58" i="1"/>
  <c r="F64" i="1"/>
  <c r="F46" i="1"/>
  <c r="F88" i="1"/>
  <c r="F40" i="1"/>
  <c r="F94" i="1"/>
  <c r="F118" i="1"/>
  <c r="F70" i="1"/>
  <c r="F22" i="1"/>
  <c r="F100" i="1"/>
  <c r="F52" i="1"/>
  <c r="F82" i="1"/>
  <c r="F34" i="1"/>
  <c r="F112" i="1"/>
  <c r="F16" i="1"/>
  <c r="F109" i="1"/>
  <c r="F61" i="1"/>
  <c r="F13" i="1"/>
  <c r="F91" i="1"/>
  <c r="F43" i="1"/>
  <c r="F121" i="1"/>
  <c r="F73" i="1"/>
  <c r="F25" i="1"/>
  <c r="F49" i="1"/>
  <c r="F103" i="1"/>
  <c r="F55" i="1"/>
  <c r="F59" i="1" s="1"/>
  <c r="G59" i="1" s="1"/>
  <c r="H59" i="1" s="1"/>
  <c r="I59" i="1" s="1"/>
  <c r="J59" i="1" s="1"/>
  <c r="K59" i="1" s="1"/>
  <c r="L59" i="1" s="1"/>
  <c r="M59" i="1" s="1"/>
  <c r="N59" i="1" s="1"/>
  <c r="O59" i="1" s="1"/>
  <c r="P59" i="1" s="1"/>
  <c r="Q59" i="1" s="1"/>
  <c r="R59" i="1" s="1"/>
  <c r="S59" i="1" s="1"/>
  <c r="T59" i="1" s="1"/>
  <c r="U59" i="1" s="1"/>
  <c r="V59" i="1" s="1"/>
  <c r="W59" i="1" s="1"/>
  <c r="X59" i="1" s="1"/>
  <c r="Y59" i="1" s="1"/>
  <c r="Z59" i="1" s="1"/>
  <c r="AA59" i="1" s="1"/>
  <c r="AB59" i="1" s="1"/>
  <c r="AC59" i="1" s="1"/>
  <c r="AD59" i="1" s="1"/>
  <c r="F97" i="1"/>
  <c r="F31" i="1"/>
  <c r="F85" i="1"/>
  <c r="F37" i="1"/>
  <c r="F115" i="1"/>
  <c r="F119" i="1" s="1"/>
  <c r="G119" i="1" s="1"/>
  <c r="H119" i="1" s="1"/>
  <c r="I119" i="1" s="1"/>
  <c r="J119" i="1" s="1"/>
  <c r="K119" i="1" s="1"/>
  <c r="L119" i="1" s="1"/>
  <c r="M119" i="1" s="1"/>
  <c r="N119" i="1" s="1"/>
  <c r="O119" i="1" s="1"/>
  <c r="P119" i="1" s="1"/>
  <c r="Q119" i="1" s="1"/>
  <c r="R119" i="1" s="1"/>
  <c r="S119" i="1" s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AD119" i="1" s="1"/>
  <c r="F67" i="1"/>
  <c r="F71" i="1" s="1"/>
  <c r="G71" i="1" s="1"/>
  <c r="H71" i="1" s="1"/>
  <c r="I71" i="1" s="1"/>
  <c r="J71" i="1" s="1"/>
  <c r="K71" i="1" s="1"/>
  <c r="L71" i="1" s="1"/>
  <c r="M71" i="1" s="1"/>
  <c r="N71" i="1" s="1"/>
  <c r="O71" i="1" s="1"/>
  <c r="P71" i="1" s="1"/>
  <c r="Q71" i="1" s="1"/>
  <c r="R71" i="1" s="1"/>
  <c r="S71" i="1" s="1"/>
  <c r="T71" i="1" s="1"/>
  <c r="U71" i="1" s="1"/>
  <c r="V71" i="1" s="1"/>
  <c r="W71" i="1" s="1"/>
  <c r="X71" i="1" s="1"/>
  <c r="Y71" i="1" s="1"/>
  <c r="Z71" i="1" s="1"/>
  <c r="AA71" i="1" s="1"/>
  <c r="AB71" i="1" s="1"/>
  <c r="AC71" i="1" s="1"/>
  <c r="AD71" i="1" s="1"/>
  <c r="F19" i="1"/>
  <c r="F79" i="1"/>
  <c r="F137" i="1"/>
  <c r="G137" i="1" s="1"/>
  <c r="H137" i="1" s="1"/>
  <c r="I137" i="1" s="1"/>
  <c r="J137" i="1" s="1"/>
  <c r="K137" i="1" s="1"/>
  <c r="L137" i="1" s="1"/>
  <c r="M137" i="1" s="1"/>
  <c r="N137" i="1" s="1"/>
  <c r="O137" i="1" s="1"/>
  <c r="P137" i="1" s="1"/>
  <c r="Q137" i="1" s="1"/>
  <c r="R137" i="1" s="1"/>
  <c r="S137" i="1" s="1"/>
  <c r="T137" i="1" s="1"/>
  <c r="U137" i="1" s="1"/>
  <c r="V137" i="1" s="1"/>
  <c r="W137" i="1" s="1"/>
  <c r="X137" i="1" s="1"/>
  <c r="Y137" i="1" s="1"/>
  <c r="Z137" i="1" s="1"/>
  <c r="AA137" i="1" s="1"/>
  <c r="AB137" i="1" s="1"/>
  <c r="AC137" i="1" s="1"/>
  <c r="AD137" i="1" s="1"/>
  <c r="F107" i="1" l="1"/>
  <c r="G107" i="1" s="1"/>
  <c r="H107" i="1" s="1"/>
  <c r="I107" i="1" s="1"/>
  <c r="J107" i="1" s="1"/>
  <c r="K107" i="1" s="1"/>
  <c r="L107" i="1" s="1"/>
  <c r="M107" i="1" s="1"/>
  <c r="N107" i="1" s="1"/>
  <c r="O107" i="1" s="1"/>
  <c r="P107" i="1" s="1"/>
  <c r="Q107" i="1" s="1"/>
  <c r="R107" i="1" s="1"/>
  <c r="S107" i="1" s="1"/>
  <c r="T107" i="1" s="1"/>
  <c r="U107" i="1" s="1"/>
  <c r="V107" i="1" s="1"/>
  <c r="W107" i="1" s="1"/>
  <c r="X107" i="1" s="1"/>
  <c r="Y107" i="1" s="1"/>
  <c r="Z107" i="1" s="1"/>
  <c r="AA107" i="1" s="1"/>
  <c r="AB107" i="1" s="1"/>
  <c r="AC107" i="1" s="1"/>
  <c r="AD107" i="1" s="1"/>
  <c r="F113" i="1"/>
  <c r="G113" i="1" s="1"/>
  <c r="H113" i="1" s="1"/>
  <c r="I113" i="1" s="1"/>
  <c r="J113" i="1" s="1"/>
  <c r="K113" i="1" s="1"/>
  <c r="L113" i="1" s="1"/>
  <c r="M113" i="1" s="1"/>
  <c r="N113" i="1" s="1"/>
  <c r="O113" i="1" s="1"/>
  <c r="P113" i="1" s="1"/>
  <c r="Q113" i="1" s="1"/>
  <c r="R113" i="1" s="1"/>
  <c r="S113" i="1" s="1"/>
  <c r="T113" i="1" s="1"/>
  <c r="U113" i="1" s="1"/>
  <c r="V113" i="1" s="1"/>
  <c r="W113" i="1" s="1"/>
  <c r="X113" i="1" s="1"/>
  <c r="Y113" i="1" s="1"/>
  <c r="Z113" i="1" s="1"/>
  <c r="AA113" i="1" s="1"/>
  <c r="AB113" i="1" s="1"/>
  <c r="AC113" i="1" s="1"/>
  <c r="AD113" i="1" s="1"/>
  <c r="F53" i="1"/>
  <c r="G53" i="1" s="1"/>
  <c r="H53" i="1" s="1"/>
  <c r="I53" i="1" s="1"/>
  <c r="J53" i="1" s="1"/>
  <c r="K53" i="1" s="1"/>
  <c r="L53" i="1" s="1"/>
  <c r="M53" i="1" s="1"/>
  <c r="N53" i="1" s="1"/>
  <c r="O53" i="1" s="1"/>
  <c r="P53" i="1" s="1"/>
  <c r="Q53" i="1" s="1"/>
  <c r="R53" i="1" s="1"/>
  <c r="S53" i="1" s="1"/>
  <c r="T53" i="1" s="1"/>
  <c r="U53" i="1" s="1"/>
  <c r="V53" i="1" s="1"/>
  <c r="W53" i="1" s="1"/>
  <c r="X53" i="1" s="1"/>
  <c r="Y53" i="1" s="1"/>
  <c r="Z53" i="1" s="1"/>
  <c r="AA53" i="1" s="1"/>
  <c r="AB53" i="1" s="1"/>
  <c r="AC53" i="1" s="1"/>
  <c r="AD53" i="1" s="1"/>
  <c r="F23" i="1"/>
  <c r="G23" i="1" s="1"/>
  <c r="F47" i="1"/>
  <c r="G47" i="1" s="1"/>
  <c r="H47" i="1" s="1"/>
  <c r="I47" i="1" s="1"/>
  <c r="J47" i="1" s="1"/>
  <c r="K47" i="1" s="1"/>
  <c r="L47" i="1" s="1"/>
  <c r="M47" i="1" s="1"/>
  <c r="N47" i="1" s="1"/>
  <c r="O47" i="1" s="1"/>
  <c r="P47" i="1" s="1"/>
  <c r="Q47" i="1" s="1"/>
  <c r="R47" i="1" s="1"/>
  <c r="S47" i="1" s="1"/>
  <c r="T47" i="1" s="1"/>
  <c r="U47" i="1" s="1"/>
  <c r="V47" i="1" s="1"/>
  <c r="W47" i="1" s="1"/>
  <c r="X47" i="1" s="1"/>
  <c r="Y47" i="1" s="1"/>
  <c r="Z47" i="1" s="1"/>
  <c r="AA47" i="1" s="1"/>
  <c r="AB47" i="1" s="1"/>
  <c r="AC47" i="1" s="1"/>
  <c r="AD47" i="1" s="1"/>
  <c r="F17" i="1"/>
  <c r="G17" i="1" s="1"/>
  <c r="H17" i="1" s="1"/>
  <c r="I17" i="1" s="1"/>
  <c r="J17" i="1" s="1"/>
  <c r="K17" i="1" s="1"/>
  <c r="L17" i="1" s="1"/>
  <c r="M17" i="1" s="1"/>
  <c r="F41" i="1"/>
  <c r="G41" i="1" s="1"/>
  <c r="H41" i="1" s="1"/>
  <c r="I41" i="1" s="1"/>
  <c r="J41" i="1" s="1"/>
  <c r="K41" i="1" s="1"/>
  <c r="L41" i="1" s="1"/>
  <c r="M41" i="1" s="1"/>
  <c r="N41" i="1" s="1"/>
  <c r="O41" i="1" s="1"/>
  <c r="P41" i="1" s="1"/>
  <c r="Q41" i="1" s="1"/>
  <c r="R41" i="1" s="1"/>
  <c r="S41" i="1" s="1"/>
  <c r="T41" i="1" s="1"/>
  <c r="U41" i="1" s="1"/>
  <c r="V41" i="1" s="1"/>
  <c r="W41" i="1" s="1"/>
  <c r="X41" i="1" s="1"/>
  <c r="Y41" i="1" s="1"/>
  <c r="Z41" i="1" s="1"/>
  <c r="AA41" i="1" s="1"/>
  <c r="AB41" i="1" s="1"/>
  <c r="AC41" i="1" s="1"/>
  <c r="AD41" i="1" s="1"/>
  <c r="F95" i="1"/>
  <c r="G95" i="1" s="1"/>
  <c r="H95" i="1" s="1"/>
  <c r="I95" i="1" s="1"/>
  <c r="J95" i="1" s="1"/>
  <c r="K95" i="1" s="1"/>
  <c r="L95" i="1" s="1"/>
  <c r="M95" i="1" s="1"/>
  <c r="N95" i="1" s="1"/>
  <c r="O95" i="1" s="1"/>
  <c r="P95" i="1" s="1"/>
  <c r="Q95" i="1" s="1"/>
  <c r="R95" i="1" s="1"/>
  <c r="S95" i="1" s="1"/>
  <c r="T95" i="1" s="1"/>
  <c r="U95" i="1" s="1"/>
  <c r="V95" i="1" s="1"/>
  <c r="W95" i="1" s="1"/>
  <c r="X95" i="1" s="1"/>
  <c r="Y95" i="1" s="1"/>
  <c r="Z95" i="1" s="1"/>
  <c r="AA95" i="1" s="1"/>
  <c r="AB95" i="1" s="1"/>
  <c r="AC95" i="1" s="1"/>
  <c r="AD95" i="1" s="1"/>
  <c r="F89" i="1"/>
  <c r="G89" i="1" s="1"/>
  <c r="H89" i="1" s="1"/>
  <c r="I89" i="1" s="1"/>
  <c r="J89" i="1" s="1"/>
  <c r="K89" i="1" s="1"/>
  <c r="L89" i="1" s="1"/>
  <c r="M89" i="1" s="1"/>
  <c r="N89" i="1" s="1"/>
  <c r="O89" i="1" s="1"/>
  <c r="P89" i="1" s="1"/>
  <c r="Q89" i="1" s="1"/>
  <c r="R89" i="1" s="1"/>
  <c r="S89" i="1" s="1"/>
  <c r="T89" i="1" s="1"/>
  <c r="U89" i="1" s="1"/>
  <c r="V89" i="1" s="1"/>
  <c r="W89" i="1" s="1"/>
  <c r="X89" i="1" s="1"/>
  <c r="Y89" i="1" s="1"/>
  <c r="Z89" i="1" s="1"/>
  <c r="AA89" i="1" s="1"/>
  <c r="AB89" i="1" s="1"/>
  <c r="AC89" i="1" s="1"/>
  <c r="AD89" i="1" s="1"/>
  <c r="F83" i="1"/>
  <c r="G83" i="1" s="1"/>
  <c r="H83" i="1" s="1"/>
  <c r="I83" i="1" s="1"/>
  <c r="J83" i="1" s="1"/>
  <c r="K83" i="1" s="1"/>
  <c r="L83" i="1" s="1"/>
  <c r="M83" i="1" s="1"/>
  <c r="N83" i="1" s="1"/>
  <c r="O83" i="1" s="1"/>
  <c r="P83" i="1" s="1"/>
  <c r="Q83" i="1" s="1"/>
  <c r="R83" i="1" s="1"/>
  <c r="S83" i="1" s="1"/>
  <c r="T83" i="1" s="1"/>
  <c r="U83" i="1" s="1"/>
  <c r="V83" i="1" s="1"/>
  <c r="W83" i="1" s="1"/>
  <c r="X83" i="1" s="1"/>
  <c r="Y83" i="1" s="1"/>
  <c r="Z83" i="1" s="1"/>
  <c r="AA83" i="1" s="1"/>
  <c r="AB83" i="1" s="1"/>
  <c r="AC83" i="1" s="1"/>
  <c r="AD83" i="1" s="1"/>
  <c r="F101" i="1"/>
  <c r="G101" i="1" s="1"/>
  <c r="H101" i="1" s="1"/>
  <c r="I101" i="1" s="1"/>
  <c r="J101" i="1" s="1"/>
  <c r="K101" i="1" s="1"/>
  <c r="L101" i="1" s="1"/>
  <c r="M101" i="1" s="1"/>
  <c r="N101" i="1" s="1"/>
  <c r="O101" i="1" s="1"/>
  <c r="P101" i="1" s="1"/>
  <c r="Q101" i="1" s="1"/>
  <c r="R101" i="1" s="1"/>
  <c r="S101" i="1" s="1"/>
  <c r="T101" i="1" s="1"/>
  <c r="U101" i="1" s="1"/>
  <c r="V101" i="1" s="1"/>
  <c r="W101" i="1" s="1"/>
  <c r="X101" i="1" s="1"/>
  <c r="Y101" i="1" s="1"/>
  <c r="Z101" i="1" s="1"/>
  <c r="AA101" i="1" s="1"/>
  <c r="AB101" i="1" s="1"/>
  <c r="AC101" i="1" s="1"/>
  <c r="AD101" i="1" s="1"/>
  <c r="F65" i="1"/>
  <c r="G65" i="1" s="1"/>
  <c r="H65" i="1" s="1"/>
  <c r="I65" i="1" s="1"/>
  <c r="J65" i="1" s="1"/>
  <c r="K65" i="1" s="1"/>
  <c r="L65" i="1" s="1"/>
  <c r="M65" i="1" s="1"/>
  <c r="N65" i="1" s="1"/>
  <c r="O65" i="1" s="1"/>
  <c r="P65" i="1" s="1"/>
  <c r="Q65" i="1" s="1"/>
  <c r="R65" i="1" s="1"/>
  <c r="S65" i="1" s="1"/>
  <c r="T65" i="1" s="1"/>
  <c r="U65" i="1" s="1"/>
  <c r="V65" i="1" s="1"/>
  <c r="W65" i="1" s="1"/>
  <c r="X65" i="1" s="1"/>
  <c r="Y65" i="1" s="1"/>
  <c r="Z65" i="1" s="1"/>
  <c r="AA65" i="1" s="1"/>
  <c r="AB65" i="1" s="1"/>
  <c r="AC65" i="1" s="1"/>
  <c r="AD65" i="1" s="1"/>
  <c r="F125" i="1"/>
  <c r="G125" i="1" s="1"/>
  <c r="H125" i="1" s="1"/>
  <c r="I125" i="1" s="1"/>
  <c r="J125" i="1" s="1"/>
  <c r="K125" i="1" s="1"/>
  <c r="L125" i="1" s="1"/>
  <c r="M125" i="1" s="1"/>
  <c r="N125" i="1" s="1"/>
  <c r="O125" i="1" s="1"/>
  <c r="P125" i="1" s="1"/>
  <c r="Q125" i="1" s="1"/>
  <c r="R125" i="1" s="1"/>
  <c r="S125" i="1" s="1"/>
  <c r="T125" i="1" s="1"/>
  <c r="U125" i="1" s="1"/>
  <c r="V125" i="1" s="1"/>
  <c r="W125" i="1" s="1"/>
  <c r="X125" i="1" s="1"/>
  <c r="Y125" i="1" s="1"/>
  <c r="Z125" i="1" s="1"/>
  <c r="AA125" i="1" s="1"/>
  <c r="AB125" i="1" s="1"/>
  <c r="AC125" i="1" s="1"/>
  <c r="AD125" i="1" s="1"/>
  <c r="F35" i="1"/>
  <c r="G35" i="1" s="1"/>
  <c r="H35" i="1" s="1"/>
  <c r="I35" i="1" s="1"/>
  <c r="J35" i="1" s="1"/>
  <c r="K35" i="1" s="1"/>
  <c r="L35" i="1" s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F29" i="1"/>
  <c r="G29" i="1" s="1"/>
  <c r="H29" i="1" s="1"/>
  <c r="I29" i="1" s="1"/>
  <c r="J29" i="1" s="1"/>
  <c r="K29" i="1" s="1"/>
  <c r="L29" i="1" s="1"/>
  <c r="M29" i="1" s="1"/>
  <c r="N29" i="1" s="1"/>
  <c r="O29" i="1" s="1"/>
  <c r="P29" i="1" s="1"/>
  <c r="Q29" i="1" s="1"/>
  <c r="R29" i="1" s="1"/>
  <c r="S29" i="1" s="1"/>
  <c r="T29" i="1" s="1"/>
  <c r="U29" i="1" s="1"/>
  <c r="V29" i="1" s="1"/>
  <c r="W29" i="1" s="1"/>
  <c r="X29" i="1" s="1"/>
  <c r="Y29" i="1" s="1"/>
  <c r="Z29" i="1" s="1"/>
  <c r="AA29" i="1" s="1"/>
  <c r="AB29" i="1" s="1"/>
  <c r="AC29" i="1" s="1"/>
  <c r="AD29" i="1" s="1"/>
  <c r="F77" i="1"/>
  <c r="G77" i="1" s="1"/>
  <c r="H77" i="1" s="1"/>
  <c r="I77" i="1" s="1"/>
  <c r="J77" i="1" s="1"/>
  <c r="K77" i="1" s="1"/>
  <c r="L77" i="1" s="1"/>
  <c r="M77" i="1" s="1"/>
  <c r="N77" i="1" s="1"/>
  <c r="O77" i="1" s="1"/>
  <c r="P77" i="1" s="1"/>
  <c r="Q77" i="1" s="1"/>
  <c r="R77" i="1" s="1"/>
  <c r="S77" i="1" s="1"/>
  <c r="T77" i="1" s="1"/>
  <c r="U77" i="1" s="1"/>
  <c r="V77" i="1" s="1"/>
  <c r="W77" i="1" s="1"/>
  <c r="X77" i="1" s="1"/>
  <c r="Y77" i="1" s="1"/>
  <c r="Z77" i="1" s="1"/>
  <c r="AA77" i="1" s="1"/>
  <c r="AB77" i="1" s="1"/>
  <c r="AC77" i="1" s="1"/>
  <c r="AD77" i="1" s="1"/>
  <c r="C108" i="1"/>
  <c r="F4" i="1" l="1" a="1"/>
  <c r="F4" i="1" s="1"/>
  <c r="H23" i="1"/>
  <c r="G4" i="1" a="1"/>
  <c r="G4" i="1" s="1"/>
  <c r="N17" i="1"/>
  <c r="C126" i="1"/>
  <c r="C120" i="1"/>
  <c r="F2" i="1"/>
  <c r="C96" i="1"/>
  <c r="C78" i="1"/>
  <c r="C90" i="1"/>
  <c r="C132" i="1"/>
  <c r="I23" i="1" l="1"/>
  <c r="H4" i="1" a="1"/>
  <c r="H4" i="1" s="1"/>
  <c r="O17" i="1"/>
  <c r="C84" i="1"/>
  <c r="G2" i="1"/>
  <c r="F10" i="1"/>
  <c r="C60" i="1"/>
  <c r="C30" i="1"/>
  <c r="C102" i="1"/>
  <c r="C42" i="1"/>
  <c r="C66" i="1"/>
  <c r="C114" i="1"/>
  <c r="J23" i="1" l="1"/>
  <c r="I4" i="1" a="1"/>
  <c r="I4" i="1" s="1"/>
  <c r="P17" i="1"/>
  <c r="H2" i="1"/>
  <c r="G10" i="1"/>
  <c r="C36" i="1"/>
  <c r="K23" i="1" l="1"/>
  <c r="J4" i="1" a="1"/>
  <c r="J4" i="1" s="1"/>
  <c r="Q17" i="1"/>
  <c r="H10" i="1"/>
  <c r="I2" i="1"/>
  <c r="C72" i="1"/>
  <c r="C48" i="1"/>
  <c r="C54" i="1"/>
  <c r="L23" i="1" l="1"/>
  <c r="K4" i="1" a="1"/>
  <c r="K4" i="1" s="1"/>
  <c r="R17" i="1"/>
  <c r="I10" i="1"/>
  <c r="C24" i="1"/>
  <c r="J2" i="1"/>
  <c r="M23" i="1" l="1"/>
  <c r="L4" i="1" a="1"/>
  <c r="L4" i="1" s="1"/>
  <c r="L2" i="1"/>
  <c r="S17" i="1"/>
  <c r="K2" i="1"/>
  <c r="J10" i="1"/>
  <c r="N23" i="1" l="1"/>
  <c r="M4" i="1" a="1"/>
  <c r="M4" i="1" s="1"/>
  <c r="M2" i="1"/>
  <c r="T17" i="1"/>
  <c r="K10" i="1"/>
  <c r="L10" i="1" s="1"/>
  <c r="M10" i="1" l="1"/>
  <c r="O23" i="1"/>
  <c r="N4" i="1" a="1"/>
  <c r="N4" i="1" s="1"/>
  <c r="N2" i="1"/>
  <c r="U17" i="1"/>
  <c r="P23" i="1" l="1"/>
  <c r="O4" i="1" a="1"/>
  <c r="O4" i="1" s="1"/>
  <c r="O2" i="1"/>
  <c r="N10" i="1"/>
  <c r="V17" i="1"/>
  <c r="O10" i="1" l="1"/>
  <c r="Q23" i="1"/>
  <c r="P4" i="1" a="1"/>
  <c r="P4" i="1" s="1"/>
  <c r="P2" i="1"/>
  <c r="W17" i="1"/>
  <c r="R23" i="1" l="1"/>
  <c r="Q4" i="1" a="1"/>
  <c r="Q4" i="1" s="1"/>
  <c r="Q2" i="1"/>
  <c r="P10" i="1"/>
  <c r="X17" i="1"/>
  <c r="Q10" i="1" l="1"/>
  <c r="S23" i="1"/>
  <c r="R4" i="1" a="1"/>
  <c r="R4" i="1" s="1"/>
  <c r="R2" i="1"/>
  <c r="Y17" i="1"/>
  <c r="T23" i="1" l="1"/>
  <c r="S4" i="1" a="1"/>
  <c r="S4" i="1" s="1"/>
  <c r="S2" i="1"/>
  <c r="R10" i="1"/>
  <c r="Z17" i="1"/>
  <c r="S10" i="1" l="1"/>
  <c r="U23" i="1"/>
  <c r="T4" i="1" a="1"/>
  <c r="T4" i="1" s="1"/>
  <c r="T2" i="1"/>
  <c r="AA17" i="1"/>
  <c r="V23" i="1" l="1"/>
  <c r="U4" i="1" a="1"/>
  <c r="U4" i="1" s="1"/>
  <c r="U2" i="1"/>
  <c r="T10" i="1"/>
  <c r="AB17" i="1"/>
  <c r="U10" i="1" l="1"/>
  <c r="W23" i="1"/>
  <c r="V4" i="1" a="1"/>
  <c r="V4" i="1" s="1"/>
  <c r="V2" i="1"/>
  <c r="AC17" i="1"/>
  <c r="X23" i="1" l="1"/>
  <c r="W4" i="1" a="1"/>
  <c r="W4" i="1" s="1"/>
  <c r="W2" i="1"/>
  <c r="V10" i="1"/>
  <c r="AD17" i="1"/>
  <c r="W10" i="1" l="1"/>
  <c r="Y23" i="1"/>
  <c r="X4" i="1" a="1"/>
  <c r="X4" i="1" s="1"/>
  <c r="X2" i="1"/>
  <c r="C12" i="1"/>
  <c r="Z23" i="1" l="1"/>
  <c r="Y4" i="1" a="1"/>
  <c r="Y4" i="1" s="1"/>
  <c r="Y2" i="1"/>
  <c r="X10" i="1"/>
  <c r="Y10" i="1" l="1"/>
  <c r="AA23" i="1"/>
  <c r="Z4" i="1" a="1"/>
  <c r="Z4" i="1" s="1"/>
  <c r="Z2" i="1"/>
  <c r="AB23" i="1" l="1"/>
  <c r="AA4" i="1" a="1"/>
  <c r="AA4" i="1" s="1"/>
  <c r="AA2" i="1"/>
  <c r="Z10" i="1"/>
  <c r="AA10" i="1" l="1"/>
  <c r="AC23" i="1"/>
  <c r="AB4" i="1" a="1"/>
  <c r="AB4" i="1" s="1"/>
  <c r="AB2" i="1"/>
  <c r="AD23" i="1" l="1"/>
  <c r="AC4" i="1" a="1"/>
  <c r="AC4" i="1" s="1"/>
  <c r="AC2" i="1"/>
  <c r="AB10" i="1"/>
  <c r="AC10" i="1" l="1"/>
  <c r="AD4" i="1" a="1"/>
  <c r="AD4" i="1" s="1"/>
  <c r="C18" i="1"/>
  <c r="C9" i="1" s="1"/>
  <c r="AD2" i="1"/>
  <c r="AD10" i="1" l="1"/>
  <c r="C3" i="1" s="1"/>
  <c r="C5" i="1" l="1"/>
  <c r="C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BIP EC 2/4</author>
  </authors>
  <commentList>
    <comment ref="C1" authorId="0" shapeId="0" xr:uid="{00000000-0006-0000-0000-000001000000}">
      <text>
        <r>
          <rPr>
            <b/>
            <sz val="8"/>
            <color indexed="81"/>
            <rFont val="Tahoma"/>
          </rPr>
          <t>LouReeD :</t>
        </r>
        <r>
          <rPr>
            <sz val="8"/>
            <color indexed="81"/>
            <rFont val="Tahoma"/>
          </rPr>
          <t xml:space="preserve">
Les deux sommes ci dessous (Total Cagnote et Somme des quotes part) doivent être identiques, sinon il y a une erreur.
Elle est symbolisée par la cellule qui passe sur fond rouge, en écriture jaune, en gras et le texte "Erreur !" s'affiche.
A vous de la trouvée !
Cela peut venir d'une erreur de nombre de joueur...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<sst xmlns="http://schemas.openxmlformats.org/spreadsheetml/2006/main" count="179" uniqueCount="53">
  <si>
    <t>Avance</t>
  </si>
  <si>
    <t>Jeu</t>
  </si>
  <si>
    <t>Noms</t>
  </si>
  <si>
    <t>Nb de joueurs</t>
  </si>
  <si>
    <t>Gain individuel</t>
  </si>
  <si>
    <t>Cagnote individuelle</t>
  </si>
  <si>
    <t>Total Cagnote</t>
  </si>
  <si>
    <t>Périodes</t>
  </si>
  <si>
    <t>Jeu par joueurs</t>
  </si>
  <si>
    <t>Statistique
jeux / gains</t>
  </si>
  <si>
    <t>Rendement</t>
  </si>
  <si>
    <t>Total cagnote</t>
  </si>
  <si>
    <t>soit en francs</t>
  </si>
  <si>
    <t>Retrait collectif (repas, …)</t>
  </si>
  <si>
    <t>Paiement collectif</t>
  </si>
  <si>
    <t>Gain du jeu ou dépôt collectif</t>
  </si>
  <si>
    <t>Retrait indivuduel(s) (départ,…)</t>
  </si>
  <si>
    <t>Gain max depuis le 30/05/2012</t>
  </si>
  <si>
    <t>date de paiement de la cotise si paiement il y a !</t>
  </si>
  <si>
    <t>Personnel 01</t>
  </si>
  <si>
    <t>Personnel 02</t>
  </si>
  <si>
    <t>Personnel 03</t>
  </si>
  <si>
    <t>Personnel 04</t>
  </si>
  <si>
    <t>Personnel 05</t>
  </si>
  <si>
    <t>Personnel 06</t>
  </si>
  <si>
    <t>Personnel 07</t>
  </si>
  <si>
    <t>Personnel 08</t>
  </si>
  <si>
    <t>Personnel 09</t>
  </si>
  <si>
    <t>Personnel 10</t>
  </si>
  <si>
    <t>Personnel 11</t>
  </si>
  <si>
    <t>Personnel 12</t>
  </si>
  <si>
    <t>Personnel 13</t>
  </si>
  <si>
    <t>Personnel 14</t>
  </si>
  <si>
    <t>Personnel 15</t>
  </si>
  <si>
    <t>Personnel 16</t>
  </si>
  <si>
    <t>Personnel 17</t>
  </si>
  <si>
    <r>
      <t>Total jeux</t>
    </r>
    <r>
      <rPr>
        <b/>
        <sz val="8"/>
        <rFont val="Arial"/>
        <family val="2"/>
      </rPr>
      <t xml:space="preserve">
</t>
    </r>
    <r>
      <rPr>
        <sz val="8"/>
        <rFont val="Arial"/>
        <family val="2"/>
      </rPr>
      <t>depuis le 27/04/12</t>
    </r>
  </si>
  <si>
    <r>
      <t>Loto</t>
    </r>
    <r>
      <rPr>
        <b/>
        <u/>
        <vertAlign val="superscript"/>
        <sz val="8"/>
        <rFont val="Arial"/>
        <family val="2"/>
      </rPr>
      <t>©</t>
    </r>
    <r>
      <rPr>
        <b/>
        <u/>
        <sz val="8"/>
        <rFont val="Arial"/>
        <family val="2"/>
      </rPr>
      <t xml:space="preserve"> :</t>
    </r>
    <r>
      <rPr>
        <sz val="8"/>
        <rFont val="Arial"/>
        <family val="2"/>
      </rPr>
      <t xml:space="preserve">
03-19-25-32-34_04
</t>
    </r>
    <r>
      <rPr>
        <b/>
        <u/>
        <sz val="8"/>
        <rFont val="Arial"/>
        <family val="2"/>
      </rPr>
      <t>Euromillion</t>
    </r>
    <r>
      <rPr>
        <b/>
        <u/>
        <vertAlign val="superscript"/>
        <sz val="8"/>
        <rFont val="Arial"/>
        <family val="2"/>
      </rPr>
      <t>©</t>
    </r>
    <r>
      <rPr>
        <b/>
        <u/>
        <sz val="8"/>
        <rFont val="Arial"/>
        <family val="2"/>
      </rPr>
      <t xml:space="preserve"> </t>
    </r>
    <r>
      <rPr>
        <b/>
        <sz val="8"/>
        <rFont val="Arial"/>
        <family val="2"/>
      </rPr>
      <t>:</t>
    </r>
    <r>
      <rPr>
        <sz val="8"/>
        <rFont val="Arial"/>
        <family val="2"/>
      </rPr>
      <t xml:space="preserve">
5 grilles flash</t>
    </r>
  </si>
  <si>
    <t>Report ancien suivi
ou dépôt d'ouverture</t>
  </si>
  <si>
    <t>Jaune</t>
  </si>
  <si>
    <t>Rouge</t>
  </si>
  <si>
    <t>Vert</t>
  </si>
  <si>
    <t>Commentaire</t>
  </si>
  <si>
    <r>
      <t>Caisse du LOTO</t>
    </r>
    <r>
      <rPr>
        <b/>
        <vertAlign val="superscript"/>
        <sz val="10"/>
        <color theme="0"/>
        <rFont val="Arial"/>
        <family val="2"/>
      </rPr>
      <t>©</t>
    </r>
    <r>
      <rPr>
        <b/>
        <sz val="10"/>
        <color theme="0"/>
        <rFont val="Arial"/>
        <family val="2"/>
      </rPr>
      <t xml:space="preserve"> et
de l'EUROMILLION</t>
    </r>
    <r>
      <rPr>
        <b/>
        <vertAlign val="superscript"/>
        <sz val="10"/>
        <color theme="0"/>
        <rFont val="Arial"/>
        <family val="2"/>
      </rPr>
      <t>©</t>
    </r>
  </si>
  <si>
    <t>Paiement individuel</t>
  </si>
  <si>
    <t>Date du premier
lundi de l'année</t>
  </si>
  <si>
    <r>
      <t xml:space="preserve">appel à cotise </t>
    </r>
    <r>
      <rPr>
        <b/>
        <sz val="11"/>
        <rFont val="Arial"/>
        <family val="2"/>
      </rPr>
      <t>OBLIGATOIRE</t>
    </r>
    <r>
      <rPr>
        <sz val="11"/>
        <rFont val="Arial"/>
        <family val="2"/>
      </rPr>
      <t>, la quote part est négative !</t>
    </r>
  </si>
  <si>
    <t>Code couleur de la cellule Avance des différents personnels</t>
  </si>
  <si>
    <t>cotisation payée</t>
  </si>
  <si>
    <t>appel à cotise non obligatoire, la cagnote pioche dans la quote part</t>
  </si>
  <si>
    <t>rien à payer l'appel à cotiser n'est pas lancé</t>
  </si>
  <si>
    <t>Quotte part
cagnote</t>
  </si>
  <si>
    <t>Somme des quottes 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</si>
</sst>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00000"/>
  </numFmts>
  <fonts count="24" x14ac:knownFonts="1">
    <font>
      <sz val="10"/>
      <name val="Arial"/>
    </font>
    <font>
      <sz val="8"/>
      <name val="Arial"/>
    </font>
    <font>
      <sz val="7"/>
      <name val="Arial"/>
    </font>
    <font>
      <b/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8"/>
      <color indexed="81"/>
      <name val="Tahoma"/>
    </font>
    <font>
      <b/>
      <sz val="8"/>
      <color indexed="81"/>
      <name val="Tahoma"/>
    </font>
    <font>
      <b/>
      <sz val="7"/>
      <name val="Arial"/>
      <family val="2"/>
    </font>
    <font>
      <b/>
      <sz val="12"/>
      <name val="Arial"/>
      <family val="2"/>
    </font>
    <font>
      <sz val="7"/>
      <name val="Arial"/>
      <family val="2"/>
    </font>
    <font>
      <b/>
      <sz val="18"/>
      <name val="Arial"/>
      <family val="2"/>
    </font>
    <font>
      <b/>
      <u/>
      <sz val="8"/>
      <name val="Arial"/>
      <family val="2"/>
    </font>
    <font>
      <sz val="8"/>
      <name val="Arial"/>
      <family val="2"/>
    </font>
    <font>
      <u/>
      <sz val="8"/>
      <name val="Arial"/>
      <family val="2"/>
    </font>
    <font>
      <b/>
      <u/>
      <vertAlign val="superscript"/>
      <sz val="8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  <font>
      <b/>
      <vertAlign val="superscript"/>
      <sz val="10"/>
      <color theme="0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4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5" fillId="2" borderId="5" xfId="0" applyFont="1" applyFill="1" applyBorder="1" applyAlignment="1" applyProtection="1">
      <alignment horizontal="center" vertical="center" wrapText="1"/>
      <protection hidden="1"/>
    </xf>
    <xf numFmtId="0" fontId="9" fillId="2" borderId="5" xfId="0" applyFont="1" applyFill="1" applyBorder="1" applyAlignment="1" applyProtection="1">
      <alignment horizontal="center" vertical="center"/>
      <protection hidden="1"/>
    </xf>
    <xf numFmtId="0" fontId="1" fillId="0" borderId="0" xfId="0" applyFont="1" applyAlignment="1" applyProtection="1">
      <alignment vertical="center"/>
      <protection hidden="1"/>
    </xf>
    <xf numFmtId="0" fontId="2" fillId="0" borderId="2" xfId="0" applyFont="1" applyBorder="1" applyAlignment="1" applyProtection="1">
      <alignment horizontal="left" vertical="center" indent="1"/>
      <protection hidden="1"/>
    </xf>
    <xf numFmtId="0" fontId="2" fillId="0" borderId="0" xfId="0" applyFont="1" applyAlignment="1" applyProtection="1">
      <alignment vertical="center"/>
      <protection hidden="1"/>
    </xf>
    <xf numFmtId="0" fontId="2" fillId="0" borderId="3" xfId="0" applyFont="1" applyBorder="1" applyAlignment="1" applyProtection="1">
      <alignment horizontal="left" vertical="center" indent="1"/>
      <protection hidden="1"/>
    </xf>
    <xf numFmtId="0" fontId="2" fillId="0" borderId="1" xfId="0" applyFont="1" applyBorder="1" applyAlignment="1" applyProtection="1">
      <alignment horizontal="left" vertical="center" indent="1"/>
      <protection hidden="1"/>
    </xf>
    <xf numFmtId="164" fontId="2" fillId="4" borderId="0" xfId="0" applyNumberFormat="1" applyFont="1" applyFill="1" applyAlignment="1" applyProtection="1">
      <alignment vertical="center"/>
      <protection hidden="1"/>
    </xf>
    <xf numFmtId="164" fontId="2" fillId="4" borderId="9" xfId="0" applyNumberFormat="1" applyFont="1" applyFill="1" applyBorder="1" applyAlignment="1" applyProtection="1">
      <alignment vertical="center"/>
      <protection hidden="1"/>
    </xf>
    <xf numFmtId="2" fontId="9" fillId="0" borderId="10" xfId="0" applyNumberFormat="1" applyFont="1" applyBorder="1" applyAlignment="1" applyProtection="1">
      <alignment vertical="center"/>
      <protection hidden="1"/>
    </xf>
    <xf numFmtId="0" fontId="2" fillId="0" borderId="14" xfId="0" applyFont="1" applyBorder="1" applyAlignment="1" applyProtection="1">
      <alignment vertical="center"/>
      <protection hidden="1"/>
    </xf>
    <xf numFmtId="0" fontId="2" fillId="0" borderId="15" xfId="0" applyFont="1" applyBorder="1" applyAlignment="1" applyProtection="1">
      <alignment vertical="center"/>
      <protection hidden="1"/>
    </xf>
    <xf numFmtId="0" fontId="2" fillId="0" borderId="2" xfId="0" applyFont="1" applyBorder="1" applyAlignment="1" applyProtection="1">
      <alignment horizontal="left" vertical="center" wrapText="1" indent="1"/>
      <protection hidden="1"/>
    </xf>
    <xf numFmtId="0" fontId="9" fillId="2" borderId="4" xfId="0" applyFont="1" applyFill="1" applyBorder="1" applyAlignment="1" applyProtection="1">
      <alignment horizontal="center" vertical="center"/>
      <protection hidden="1"/>
    </xf>
    <xf numFmtId="0" fontId="9" fillId="2" borderId="21" xfId="0" applyFont="1" applyFill="1" applyBorder="1" applyAlignment="1" applyProtection="1">
      <alignment horizontal="center" vertical="center"/>
      <protection hidden="1"/>
    </xf>
    <xf numFmtId="0" fontId="2" fillId="0" borderId="22" xfId="0" applyFont="1" applyBorder="1" applyAlignment="1" applyProtection="1">
      <alignment horizontal="left" vertical="center" wrapText="1" indent="1"/>
      <protection hidden="1"/>
    </xf>
    <xf numFmtId="2" fontId="4" fillId="0" borderId="10" xfId="0" applyNumberFormat="1" applyFont="1" applyBorder="1" applyAlignment="1" applyProtection="1">
      <alignment horizontal="center" vertical="top" wrapText="1"/>
      <protection hidden="1"/>
    </xf>
    <xf numFmtId="2" fontId="5" fillId="9" borderId="10" xfId="0" applyNumberFormat="1" applyFont="1" applyFill="1" applyBorder="1" applyAlignment="1" applyProtection="1">
      <alignment horizontal="center" vertical="center"/>
      <protection hidden="1"/>
    </xf>
    <xf numFmtId="4" fontId="10" fillId="0" borderId="1" xfId="0" applyNumberFormat="1" applyFont="1" applyBorder="1" applyAlignment="1" applyProtection="1">
      <alignment horizontal="right" vertical="center" indent="2"/>
      <protection hidden="1"/>
    </xf>
    <xf numFmtId="4" fontId="10" fillId="0" borderId="2" xfId="0" applyNumberFormat="1" applyFont="1" applyBorder="1" applyAlignment="1" applyProtection="1">
      <alignment horizontal="right" vertical="center" indent="2"/>
      <protection hidden="1"/>
    </xf>
    <xf numFmtId="4" fontId="10" fillId="0" borderId="3" xfId="0" applyNumberFormat="1" applyFont="1" applyBorder="1" applyAlignment="1" applyProtection="1">
      <alignment horizontal="right" vertical="center" indent="2"/>
      <protection hidden="1"/>
    </xf>
    <xf numFmtId="2" fontId="2" fillId="0" borderId="2" xfId="0" applyNumberFormat="1" applyFont="1" applyBorder="1" applyAlignment="1" applyProtection="1">
      <alignment horizontal="right" vertical="center" indent="2"/>
      <protection hidden="1"/>
    </xf>
    <xf numFmtId="2" fontId="2" fillId="0" borderId="2" xfId="0" applyNumberFormat="1" applyFont="1" applyBorder="1" applyAlignment="1" applyProtection="1">
      <alignment horizontal="right" vertical="center" indent="2"/>
      <protection locked="0"/>
    </xf>
    <xf numFmtId="2" fontId="2" fillId="0" borderId="3" xfId="0" applyNumberFormat="1" applyFont="1" applyBorder="1" applyAlignment="1" applyProtection="1">
      <alignment horizontal="right" vertical="center" indent="2"/>
      <protection hidden="1"/>
    </xf>
    <xf numFmtId="2" fontId="13" fillId="0" borderId="11" xfId="0" applyNumberFormat="1" applyFont="1" applyBorder="1" applyAlignment="1" applyProtection="1">
      <alignment horizontal="center" vertical="top" wrapText="1"/>
      <protection hidden="1"/>
    </xf>
    <xf numFmtId="10" fontId="13" fillId="5" borderId="10" xfId="0" applyNumberFormat="1" applyFont="1" applyFill="1" applyBorder="1" applyAlignment="1" applyProtection="1">
      <alignment horizontal="center" vertical="center" wrapText="1"/>
      <protection hidden="1"/>
    </xf>
    <xf numFmtId="2" fontId="12" fillId="0" borderId="20" xfId="0" applyNumberFormat="1" applyFont="1" applyBorder="1" applyAlignment="1" applyProtection="1">
      <alignment horizontal="center" vertical="center" wrapText="1"/>
      <protection hidden="1"/>
    </xf>
    <xf numFmtId="2" fontId="13" fillId="0" borderId="11" xfId="0" applyNumberFormat="1" applyFont="1" applyBorder="1" applyAlignment="1" applyProtection="1">
      <alignment horizontal="center" vertical="center" wrapText="1"/>
      <protection hidden="1"/>
    </xf>
    <xf numFmtId="2" fontId="12" fillId="0" borderId="11" xfId="0" applyNumberFormat="1" applyFont="1" applyBorder="1" applyAlignment="1" applyProtection="1">
      <alignment horizontal="center" vertical="center" wrapText="1"/>
      <protection hidden="1"/>
    </xf>
    <xf numFmtId="2" fontId="2" fillId="10" borderId="8" xfId="0" applyNumberFormat="1" applyFont="1" applyFill="1" applyBorder="1" applyAlignment="1" applyProtection="1">
      <alignment horizontal="right" vertical="center" indent="2"/>
      <protection hidden="1"/>
    </xf>
    <xf numFmtId="0" fontId="10" fillId="9" borderId="20" xfId="0" applyFont="1" applyFill="1" applyBorder="1" applyAlignment="1" applyProtection="1">
      <alignment horizontal="center" vertical="center" wrapText="1"/>
      <protection hidden="1"/>
    </xf>
    <xf numFmtId="0" fontId="10" fillId="0" borderId="3" xfId="0" applyFont="1" applyBorder="1" applyAlignment="1" applyProtection="1">
      <alignment horizontal="left" vertical="center" indent="1"/>
      <protection hidden="1"/>
    </xf>
    <xf numFmtId="2" fontId="16" fillId="0" borderId="10" xfId="0" applyNumberFormat="1" applyFont="1" applyBorder="1" applyAlignment="1" applyProtection="1">
      <alignment vertical="center"/>
      <protection hidden="1"/>
    </xf>
    <xf numFmtId="2" fontId="2" fillId="11" borderId="1" xfId="0" applyNumberFormat="1" applyFont="1" applyFill="1" applyBorder="1" applyAlignment="1" applyProtection="1">
      <alignment horizontal="right" vertical="center" indent="2"/>
      <protection locked="0"/>
    </xf>
    <xf numFmtId="2" fontId="2" fillId="11" borderId="2" xfId="0" applyNumberFormat="1" applyFont="1" applyFill="1" applyBorder="1" applyAlignment="1" applyProtection="1">
      <alignment horizontal="right" vertical="center" indent="2"/>
      <protection locked="0"/>
    </xf>
    <xf numFmtId="4" fontId="10" fillId="11" borderId="2" xfId="0" applyNumberFormat="1" applyFont="1" applyFill="1" applyBorder="1" applyAlignment="1" applyProtection="1">
      <alignment horizontal="right" vertical="center" indent="2"/>
      <protection locked="0"/>
    </xf>
    <xf numFmtId="4" fontId="10" fillId="11" borderId="22" xfId="0" applyNumberFormat="1" applyFont="1" applyFill="1" applyBorder="1" applyAlignment="1" applyProtection="1">
      <alignment horizontal="right" vertical="center" indent="2"/>
      <protection hidden="1"/>
    </xf>
    <xf numFmtId="4" fontId="10" fillId="11" borderId="3" xfId="0" applyNumberFormat="1" applyFont="1" applyFill="1" applyBorder="1" applyAlignment="1" applyProtection="1">
      <alignment horizontal="right" vertical="center" indent="2"/>
      <protection locked="0"/>
    </xf>
    <xf numFmtId="3" fontId="10" fillId="11" borderId="1" xfId="0" applyNumberFormat="1" applyFont="1" applyFill="1" applyBorder="1" applyAlignment="1" applyProtection="1">
      <alignment horizontal="right" vertical="center" indent="2"/>
      <protection locked="0"/>
    </xf>
    <xf numFmtId="4" fontId="10" fillId="11" borderId="8" xfId="0" applyNumberFormat="1" applyFont="1" applyFill="1" applyBorder="1" applyAlignment="1" applyProtection="1">
      <alignment horizontal="right" vertical="center" indent="1"/>
      <protection hidden="1"/>
    </xf>
    <xf numFmtId="0" fontId="17" fillId="12" borderId="4" xfId="0" applyFont="1" applyFill="1" applyBorder="1" applyAlignment="1" applyProtection="1">
      <alignment horizontal="center" vertical="center" wrapText="1"/>
      <protection hidden="1"/>
    </xf>
    <xf numFmtId="0" fontId="17" fillId="12" borderId="5" xfId="0" applyFont="1" applyFill="1" applyBorder="1" applyAlignment="1" applyProtection="1">
      <alignment horizontal="center" vertical="center" wrapText="1"/>
      <protection hidden="1"/>
    </xf>
    <xf numFmtId="0" fontId="16" fillId="12" borderId="5" xfId="0" applyFont="1" applyFill="1" applyBorder="1" applyAlignment="1" applyProtection="1">
      <alignment horizontal="center" vertical="center"/>
      <protection hidden="1"/>
    </xf>
    <xf numFmtId="0" fontId="20" fillId="12" borderId="5" xfId="0" applyFont="1" applyFill="1" applyBorder="1" applyAlignment="1" applyProtection="1">
      <alignment horizontal="center" vertical="center" wrapText="1"/>
      <protection hidden="1"/>
    </xf>
    <xf numFmtId="0" fontId="10" fillId="0" borderId="7" xfId="0" applyFont="1" applyBorder="1" applyAlignment="1" applyProtection="1">
      <alignment horizontal="left" vertical="center" indent="1"/>
      <protection hidden="1"/>
    </xf>
    <xf numFmtId="0" fontId="3" fillId="10" borderId="6" xfId="0" applyFont="1" applyFill="1" applyBorder="1" applyAlignment="1" applyProtection="1">
      <alignment horizontal="center" vertical="center" wrapText="1"/>
      <protection hidden="1"/>
    </xf>
    <xf numFmtId="0" fontId="10" fillId="0" borderId="2" xfId="0" applyFont="1" applyBorder="1" applyAlignment="1" applyProtection="1">
      <alignment horizontal="left" vertical="center" indent="1"/>
      <protection hidden="1"/>
    </xf>
    <xf numFmtId="14" fontId="13" fillId="13" borderId="10" xfId="0" applyNumberFormat="1" applyFont="1" applyFill="1" applyBorder="1" applyAlignment="1" applyProtection="1">
      <alignment horizontal="center" vertical="top" wrapText="1"/>
      <protection hidden="1"/>
    </xf>
    <xf numFmtId="0" fontId="21" fillId="13" borderId="12" xfId="0" applyFont="1" applyFill="1" applyBorder="1" applyAlignment="1" applyProtection="1">
      <alignment horizontal="center" vertical="center"/>
      <protection hidden="1"/>
    </xf>
    <xf numFmtId="0" fontId="21" fillId="7" borderId="12" xfId="0" applyFont="1" applyFill="1" applyBorder="1" applyAlignment="1" applyProtection="1">
      <alignment horizontal="center" vertical="center"/>
      <protection hidden="1"/>
    </xf>
    <xf numFmtId="0" fontId="21" fillId="8" borderId="12" xfId="0" applyFont="1" applyFill="1" applyBorder="1" applyAlignment="1" applyProtection="1">
      <alignment horizontal="center" vertical="center"/>
      <protection hidden="1"/>
    </xf>
    <xf numFmtId="0" fontId="22" fillId="6" borderId="12" xfId="0" applyFont="1" applyFill="1" applyBorder="1" applyAlignment="1" applyProtection="1">
      <alignment horizontal="center" vertical="center"/>
      <protection hidden="1"/>
    </xf>
    <xf numFmtId="0" fontId="22" fillId="0" borderId="12" xfId="0" applyFont="1" applyBorder="1" applyAlignment="1" applyProtection="1">
      <alignment horizontal="center" vertical="center"/>
      <protection hidden="1"/>
    </xf>
    <xf numFmtId="0" fontId="22" fillId="0" borderId="13" xfId="0" applyFont="1" applyBorder="1" applyAlignment="1" applyProtection="1">
      <alignment vertical="center"/>
      <protection hidden="1"/>
    </xf>
    <xf numFmtId="0" fontId="11" fillId="0" borderId="23" xfId="0" applyFont="1" applyBorder="1" applyAlignment="1" applyProtection="1">
      <alignment horizontal="center" vertical="center"/>
      <protection locked="0"/>
    </xf>
    <xf numFmtId="0" fontId="11" fillId="0" borderId="24" xfId="0" applyFont="1" applyBorder="1" applyAlignment="1" applyProtection="1">
      <alignment horizontal="center" vertical="center"/>
      <protection locked="0"/>
    </xf>
    <xf numFmtId="0" fontId="11" fillId="0" borderId="16" xfId="0" applyFont="1" applyBorder="1" applyAlignment="1" applyProtection="1">
      <alignment horizontal="center" vertical="center"/>
      <protection locked="0"/>
    </xf>
    <xf numFmtId="0" fontId="11" fillId="0" borderId="18" xfId="0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/>
      <protection locked="0"/>
    </xf>
    <xf numFmtId="0" fontId="11" fillId="0" borderId="19" xfId="0" applyFont="1" applyBorder="1" applyAlignment="1" applyProtection="1">
      <alignment horizontal="center" vertical="center"/>
      <protection locked="0"/>
    </xf>
    <xf numFmtId="0" fontId="23" fillId="0" borderId="13" xfId="0" applyFont="1" applyBorder="1" applyAlignment="1" applyProtection="1">
      <alignment horizontal="center" vertical="center"/>
      <protection hidden="1"/>
    </xf>
    <xf numFmtId="0" fontId="23" fillId="0" borderId="14" xfId="0" applyFont="1" applyBorder="1" applyAlignment="1" applyProtection="1">
      <alignment horizontal="center" vertical="center"/>
      <protection hidden="1"/>
    </xf>
    <xf numFmtId="0" fontId="23" fillId="0" borderId="15" xfId="0" applyFont="1" applyBorder="1" applyAlignment="1" applyProtection="1">
      <alignment horizontal="center" vertical="center"/>
      <protection hidden="1"/>
    </xf>
    <xf numFmtId="2" fontId="9" fillId="0" borderId="20" xfId="0" applyNumberFormat="1" applyFont="1" applyBorder="1" applyAlignment="1" applyProtection="1">
      <alignment horizontal="center" vertical="center"/>
      <protection hidden="1"/>
    </xf>
    <xf numFmtId="2" fontId="9" fillId="0" borderId="11" xfId="0" applyNumberFormat="1" applyFont="1" applyBorder="1" applyAlignment="1" applyProtection="1">
      <alignment horizontal="center" vertical="center"/>
      <protection hidden="1"/>
    </xf>
    <xf numFmtId="0" fontId="12" fillId="6" borderId="24" xfId="0" applyFont="1" applyFill="1" applyBorder="1" applyAlignment="1" applyProtection="1">
      <alignment horizontal="center" vertical="center" wrapText="1"/>
      <protection hidden="1"/>
    </xf>
    <xf numFmtId="0" fontId="12" fillId="6" borderId="18" xfId="0" applyFont="1" applyFill="1" applyBorder="1" applyAlignment="1" applyProtection="1">
      <alignment horizontal="center" vertical="center" wrapText="1"/>
      <protection hidden="1"/>
    </xf>
    <xf numFmtId="0" fontId="19" fillId="12" borderId="20" xfId="0" applyFont="1" applyFill="1" applyBorder="1" applyAlignment="1" applyProtection="1">
      <alignment horizontal="center" vertical="center" wrapText="1"/>
      <protection hidden="1"/>
    </xf>
    <xf numFmtId="0" fontId="19" fillId="12" borderId="10" xfId="0" applyFont="1" applyFill="1" applyBorder="1" applyAlignment="1" applyProtection="1">
      <alignment horizontal="center" vertical="center" wrapText="1"/>
      <protection hidden="1"/>
    </xf>
    <xf numFmtId="0" fontId="8" fillId="4" borderId="20" xfId="0" applyFont="1" applyFill="1" applyBorder="1" applyAlignment="1" applyProtection="1">
      <alignment horizontal="center" vertical="center" wrapText="1"/>
      <protection hidden="1"/>
    </xf>
    <xf numFmtId="0" fontId="8" fillId="4" borderId="11" xfId="0" applyFont="1" applyFill="1" applyBorder="1" applyAlignment="1" applyProtection="1">
      <alignment horizontal="center" vertical="center" wrapText="1"/>
      <protection hidden="1"/>
    </xf>
    <xf numFmtId="0" fontId="8" fillId="4" borderId="10" xfId="0" applyFont="1" applyFill="1" applyBorder="1" applyAlignment="1" applyProtection="1">
      <alignment horizontal="center" vertical="center" wrapText="1"/>
      <protection hidden="1"/>
    </xf>
    <xf numFmtId="0" fontId="10" fillId="4" borderId="20" xfId="0" applyFont="1" applyFill="1" applyBorder="1" applyAlignment="1" applyProtection="1">
      <alignment horizontal="center" vertical="center" wrapText="1"/>
      <protection hidden="1"/>
    </xf>
    <xf numFmtId="0" fontId="10" fillId="4" borderId="11" xfId="0" applyFont="1" applyFill="1" applyBorder="1" applyAlignment="1" applyProtection="1">
      <alignment horizontal="center" vertical="center" wrapText="1"/>
      <protection hidden="1"/>
    </xf>
    <xf numFmtId="0" fontId="10" fillId="4" borderId="1" xfId="0" applyFont="1" applyFill="1" applyBorder="1" applyAlignment="1" applyProtection="1">
      <alignment horizontal="center" vertical="center" wrapText="1"/>
      <protection hidden="1"/>
    </xf>
    <xf numFmtId="0" fontId="12" fillId="0" borderId="20" xfId="0" applyFont="1" applyBorder="1" applyAlignment="1" applyProtection="1">
      <alignment horizontal="center" vertical="center" wrapText="1"/>
      <protection hidden="1"/>
    </xf>
    <xf numFmtId="0" fontId="3" fillId="0" borderId="11" xfId="0" applyFont="1" applyBorder="1" applyAlignment="1" applyProtection="1">
      <alignment horizontal="center" vertical="center" wrapText="1"/>
      <protection hidden="1"/>
    </xf>
    <xf numFmtId="2" fontId="13" fillId="0" borderId="11" xfId="0" applyNumberFormat="1" applyFont="1" applyBorder="1" applyAlignment="1" applyProtection="1">
      <alignment horizontal="center" vertical="center"/>
      <protection hidden="1"/>
    </xf>
    <xf numFmtId="2" fontId="13" fillId="0" borderId="10" xfId="0" applyNumberFormat="1" applyFont="1" applyBorder="1" applyAlignment="1" applyProtection="1">
      <alignment horizontal="center" vertical="center"/>
      <protection hidden="1"/>
    </xf>
    <xf numFmtId="10" fontId="14" fillId="3" borderId="11" xfId="0" applyNumberFormat="1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12">
    <dxf>
      <fill>
        <patternFill>
          <bgColor indexed="46"/>
        </patternFill>
      </fill>
    </dxf>
    <dxf>
      <fill>
        <patternFill>
          <bgColor indexed="14"/>
        </patternFill>
      </fill>
    </dxf>
    <dxf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46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  <color indexed="13"/>
      </font>
      <fill>
        <patternFill>
          <bgColor indexed="10"/>
        </patternFill>
      </fill>
    </dxf>
    <dxf>
      <font>
        <b/>
        <i val="0"/>
        <condense val="0"/>
        <extend val="0"/>
        <color indexed="13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47"/>
        </patternFill>
      </fill>
    </dxf>
    <dxf>
      <fill>
        <patternFill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D144"/>
  <sheetViews>
    <sheetView showGridLines="0" tabSelected="1" zoomScaleNormal="100" workbookViewId="0">
      <pane xSplit="4" ySplit="11" topLeftCell="E12" activePane="bottomRight" state="frozen"/>
      <selection pane="topRight" activeCell="D1" sqref="D1"/>
      <selection pane="bottomLeft" activeCell="A2" sqref="A2"/>
      <selection pane="bottomRight" activeCell="F6" sqref="F6"/>
    </sheetView>
  </sheetViews>
  <sheetFormatPr baseColWidth="10" defaultRowHeight="9" x14ac:dyDescent="0.2"/>
  <cols>
    <col min="1" max="1" width="21.140625" style="5" customWidth="1"/>
    <col min="2" max="30" width="21.42578125" style="5" customWidth="1"/>
    <col min="31" max="16384" width="11.42578125" style="5"/>
  </cols>
  <sheetData>
    <row r="1" spans="1:30" s="3" customFormat="1" ht="32.25" customHeight="1" thickBot="1" x14ac:dyDescent="0.25">
      <c r="A1" s="41" t="s">
        <v>43</v>
      </c>
      <c r="B1" s="41" t="s">
        <v>9</v>
      </c>
      <c r="C1" s="42" t="str">
        <f>IF(AND((C3-C9)&lt;0.0001,(C3-C9)&gt;-0.0001),"Cagnote
(vérif auto)","Erreur !")</f>
        <v>Cagnote
(vérif auto)</v>
      </c>
      <c r="D1" s="43" t="s">
        <v>7</v>
      </c>
      <c r="E1" s="46" t="s">
        <v>38</v>
      </c>
      <c r="F1" s="44" t="str">
        <f>"du "&amp;TEXT($A$10+(COLUMN()-6)*35,"jj/mm/aa")&amp;" au "&amp;TEXT($A$10+34++((COLUMN()-6)*35),"jj/mm/aa")&amp;"
S"&amp;TEXT(_xlfn.ISOWEEKNUM($A$10+(COLUMN()-6)*35),"00")&amp;" à S"&amp;TEXT(_xlfn.ISOWEEKNUM($A$10+34++((COLUMN()-6)*35)),"00")</f>
        <v>du 01/01/24 au 04/02/24
S01 à S05</v>
      </c>
      <c r="G1" s="44" t="str">
        <f t="shared" ref="G1:AD1" si="0">"du "&amp;TEXT($A$10+(COLUMN()-6)*35,"jj/mm/aa")&amp;" au "&amp;TEXT($A$10+34++((COLUMN()-6)*35),"jj/mm/aa")&amp;"
S"&amp;TEXT(_xlfn.ISOWEEKNUM($A$10+(COLUMN()-6)*35),"00")&amp;" à S"&amp;TEXT(_xlfn.ISOWEEKNUM($A$10+34++((COLUMN()-6)*35)),"00")</f>
        <v>du 05/02/24 au 10/03/24
S06 à S10</v>
      </c>
      <c r="H1" s="44" t="str">
        <f t="shared" si="0"/>
        <v>du 11/03/24 au 14/04/24
S11 à S15</v>
      </c>
      <c r="I1" s="44" t="str">
        <f t="shared" si="0"/>
        <v>du 15/04/24 au 19/05/24
S16 à S20</v>
      </c>
      <c r="J1" s="44" t="str">
        <f t="shared" si="0"/>
        <v>du 20/05/24 au 23/06/24
S21 à S25</v>
      </c>
      <c r="K1" s="44" t="str">
        <f t="shared" si="0"/>
        <v>du 24/06/24 au 28/07/24
S26 à S30</v>
      </c>
      <c r="L1" s="44" t="str">
        <f t="shared" si="0"/>
        <v>du 29/07/24 au 01/09/24
S31 à S35</v>
      </c>
      <c r="M1" s="44" t="str">
        <f t="shared" si="0"/>
        <v>du 02/09/24 au 06/10/24
S36 à S40</v>
      </c>
      <c r="N1" s="44" t="str">
        <f t="shared" si="0"/>
        <v>du 07/10/24 au 10/11/24
S41 à S45</v>
      </c>
      <c r="O1" s="44" t="str">
        <f t="shared" si="0"/>
        <v>du 11/11/24 au 15/12/24
S46 à S50</v>
      </c>
      <c r="P1" s="44" t="str">
        <f t="shared" si="0"/>
        <v>du 16/12/24 au 19/01/25
S51 à S03</v>
      </c>
      <c r="Q1" s="44" t="str">
        <f t="shared" si="0"/>
        <v>du 20/01/25 au 23/02/25
S04 à S08</v>
      </c>
      <c r="R1" s="44" t="str">
        <f t="shared" si="0"/>
        <v>du 24/02/25 au 30/03/25
S09 à S13</v>
      </c>
      <c r="S1" s="44" t="str">
        <f t="shared" si="0"/>
        <v>du 31/03/25 au 04/05/25
S14 à S18</v>
      </c>
      <c r="T1" s="44" t="str">
        <f t="shared" si="0"/>
        <v>du 05/05/25 au 08/06/25
S19 à S23</v>
      </c>
      <c r="U1" s="44" t="str">
        <f t="shared" si="0"/>
        <v>du 09/06/25 au 13/07/25
S24 à S28</v>
      </c>
      <c r="V1" s="44" t="str">
        <f t="shared" si="0"/>
        <v>du 14/07/25 au 17/08/25
S29 à S33</v>
      </c>
      <c r="W1" s="44" t="str">
        <f t="shared" si="0"/>
        <v>du 18/08/25 au 21/09/25
S34 à S38</v>
      </c>
      <c r="X1" s="44" t="str">
        <f t="shared" si="0"/>
        <v>du 22/09/25 au 26/10/25
S39 à S43</v>
      </c>
      <c r="Y1" s="44" t="str">
        <f t="shared" si="0"/>
        <v>du 27/10/25 au 30/11/25
S44 à S48</v>
      </c>
      <c r="Z1" s="44" t="str">
        <f t="shared" si="0"/>
        <v>du 01/12/25 au 04/01/26
S49 à S01</v>
      </c>
      <c r="AA1" s="44" t="str">
        <f t="shared" si="0"/>
        <v>du 05/01/26 au 08/02/26
S02 à S06</v>
      </c>
      <c r="AB1" s="44" t="str">
        <f t="shared" si="0"/>
        <v>du 09/02/26 au 15/03/26
S07 à S11</v>
      </c>
      <c r="AC1" s="44" t="str">
        <f t="shared" si="0"/>
        <v>du 16/03/26 au 19/04/26
S12 à S16</v>
      </c>
      <c r="AD1" s="44" t="str">
        <f t="shared" si="0"/>
        <v>du 20/04/26 au 24/05/26
S17 à S21</v>
      </c>
    </row>
    <row r="2" spans="1:30" s="3" customFormat="1" ht="12" customHeight="1" x14ac:dyDescent="0.2">
      <c r="A2" s="66" t="s">
        <v>37</v>
      </c>
      <c r="B2" s="76" t="s">
        <v>36</v>
      </c>
      <c r="C2" s="27" t="s">
        <v>11</v>
      </c>
      <c r="D2" s="45" t="s">
        <v>0</v>
      </c>
      <c r="E2" s="70"/>
      <c r="F2" s="19">
        <f>SUMPRODUCT((D12:D137="Avance")*(F12:F137))</f>
        <v>85</v>
      </c>
      <c r="G2" s="19">
        <f t="shared" ref="G2:K2" si="1">SUMPRODUCT((E12:E137="Avance")*(G12:G137))</f>
        <v>0</v>
      </c>
      <c r="H2" s="19">
        <f t="shared" si="1"/>
        <v>0</v>
      </c>
      <c r="I2" s="19">
        <f t="shared" si="1"/>
        <v>0</v>
      </c>
      <c r="J2" s="19">
        <f t="shared" si="1"/>
        <v>0</v>
      </c>
      <c r="K2" s="19">
        <f t="shared" si="1"/>
        <v>0</v>
      </c>
      <c r="L2" s="19">
        <f t="shared" ref="L2" si="2">SUMPRODUCT((J12:J137="Avance")*(L12:L137))</f>
        <v>0</v>
      </c>
      <c r="M2" s="19">
        <f t="shared" ref="M2" si="3">SUMPRODUCT((K12:K137="Avance")*(M12:M137))</f>
        <v>0</v>
      </c>
      <c r="N2" s="19">
        <f t="shared" ref="N2" si="4">SUMPRODUCT((L12:L137="Avance")*(N12:N137))</f>
        <v>0</v>
      </c>
      <c r="O2" s="19">
        <f t="shared" ref="O2" si="5">SUMPRODUCT((M12:M137="Avance")*(O12:O137))</f>
        <v>0</v>
      </c>
      <c r="P2" s="19">
        <f t="shared" ref="P2" si="6">SUMPRODUCT((N12:N137="Avance")*(P12:P137))</f>
        <v>0</v>
      </c>
      <c r="Q2" s="19">
        <f t="shared" ref="Q2" si="7">SUMPRODUCT((O12:O137="Avance")*(Q12:Q137))</f>
        <v>0</v>
      </c>
      <c r="R2" s="19">
        <f t="shared" ref="R2" si="8">SUMPRODUCT((P12:P137="Avance")*(R12:R137))</f>
        <v>0</v>
      </c>
      <c r="S2" s="19">
        <f t="shared" ref="S2" si="9">SUMPRODUCT((Q12:Q137="Avance")*(S12:S137))</f>
        <v>0</v>
      </c>
      <c r="T2" s="19">
        <f t="shared" ref="T2" si="10">SUMPRODUCT((R12:R137="Avance")*(T12:T137))</f>
        <v>0</v>
      </c>
      <c r="U2" s="19">
        <f t="shared" ref="U2" si="11">SUMPRODUCT((S12:S137="Avance")*(U12:U137))</f>
        <v>0</v>
      </c>
      <c r="V2" s="19">
        <f t="shared" ref="V2" si="12">SUMPRODUCT((T12:T137="Avance")*(V12:V137))</f>
        <v>0</v>
      </c>
      <c r="W2" s="19">
        <f t="shared" ref="W2" si="13">SUMPRODUCT((U12:U137="Avance")*(W12:W137))</f>
        <v>0</v>
      </c>
      <c r="X2" s="19">
        <f t="shared" ref="X2" si="14">SUMPRODUCT((V12:V137="Avance")*(X12:X137))</f>
        <v>0</v>
      </c>
      <c r="Y2" s="19">
        <f t="shared" ref="Y2" si="15">SUMPRODUCT((W12:W137="Avance")*(Y12:Y137))</f>
        <v>0</v>
      </c>
      <c r="Z2" s="19">
        <f t="shared" ref="Z2" si="16">SUMPRODUCT((X12:X137="Avance")*(Z12:Z137))</f>
        <v>0</v>
      </c>
      <c r="AA2" s="19">
        <f t="shared" ref="AA2" si="17">SUMPRODUCT((Y12:Y137="Avance")*(AA12:AA137))</f>
        <v>0</v>
      </c>
      <c r="AB2" s="19">
        <f t="shared" ref="AB2" si="18">SUMPRODUCT((Z12:Z137="Avance")*(AB12:AB137))</f>
        <v>0</v>
      </c>
      <c r="AC2" s="19">
        <f t="shared" ref="AC2" si="19">SUMPRODUCT((AA12:AA137="Avance")*(AC12:AC137))</f>
        <v>0</v>
      </c>
      <c r="AD2" s="19">
        <f t="shared" ref="AD2" si="20">SUMPRODUCT((AB12:AB137="Avance")*(AD12:AD137))</f>
        <v>0</v>
      </c>
    </row>
    <row r="3" spans="1:30" ht="12" customHeight="1" x14ac:dyDescent="0.2">
      <c r="A3" s="67"/>
      <c r="B3" s="77"/>
      <c r="C3" s="28">
        <f>LOOKUP(9^9,10:10)</f>
        <v>70</v>
      </c>
      <c r="D3" s="4" t="s">
        <v>1</v>
      </c>
      <c r="E3" s="71"/>
      <c r="F3" s="36">
        <v>80</v>
      </c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</row>
    <row r="4" spans="1:30" ht="12" customHeight="1" thickBot="1" x14ac:dyDescent="0.25">
      <c r="A4" s="67"/>
      <c r="B4" s="17">
        <f>SUM($F$3:AG$3)</f>
        <v>80</v>
      </c>
      <c r="C4" s="29" t="s">
        <v>12</v>
      </c>
      <c r="D4" s="13" t="s">
        <v>16</v>
      </c>
      <c r="E4" s="71"/>
      <c r="F4" s="19" cm="1">
        <f t="array" ref="F4">SUMPRODUCT(($D12:$D137="Paiement individuel")*(F12:F137))</f>
        <v>10</v>
      </c>
      <c r="G4" s="19" cm="1">
        <f t="array" ref="G4">SUMPRODUCT(($D12:$D137="Paiement individuel")*(G12:G137))</f>
        <v>0</v>
      </c>
      <c r="H4" s="19" cm="1">
        <f t="array" ref="H4">SUMPRODUCT(($D12:$D137="Paiement individuel")*(H12:H137))</f>
        <v>0</v>
      </c>
      <c r="I4" s="19" cm="1">
        <f t="array" ref="I4">SUMPRODUCT(($D12:$D137="Paiement individuel")*(I12:I137))</f>
        <v>0</v>
      </c>
      <c r="J4" s="19" cm="1">
        <f t="array" ref="J4">SUMPRODUCT(($D12:$D137="Paiement individuel")*(J12:J137))</f>
        <v>0</v>
      </c>
      <c r="K4" s="19" cm="1">
        <f t="array" ref="K4">SUMPRODUCT(($D12:$D137="Paiement individuel")*(K12:K137))</f>
        <v>0</v>
      </c>
      <c r="L4" s="19" cm="1">
        <f t="array" ref="L4">SUMPRODUCT(($D12:$D137="Paiement individuel")*(L12:L137))</f>
        <v>0</v>
      </c>
      <c r="M4" s="19" cm="1">
        <f t="array" ref="M4">SUMPRODUCT(($D12:$D137="Paiement individuel")*(M12:M137))</f>
        <v>0</v>
      </c>
      <c r="N4" s="19" cm="1">
        <f t="array" ref="N4">SUMPRODUCT(($D12:$D137="Paiement individuel")*(N12:N137))</f>
        <v>0</v>
      </c>
      <c r="O4" s="19" cm="1">
        <f t="array" ref="O4">SUMPRODUCT(($D12:$D137="Paiement individuel")*(O12:O137))</f>
        <v>0</v>
      </c>
      <c r="P4" s="19" cm="1">
        <f t="array" ref="P4">SUMPRODUCT(($D12:$D137="Paiement individuel")*(P12:P137))</f>
        <v>0</v>
      </c>
      <c r="Q4" s="19" cm="1">
        <f t="array" ref="Q4">SUMPRODUCT(($D12:$D137="Paiement individuel")*(Q12:Q137))</f>
        <v>0</v>
      </c>
      <c r="R4" s="19" cm="1">
        <f t="array" ref="R4">SUMPRODUCT(($D12:$D137="Paiement individuel")*(R12:R137))</f>
        <v>0</v>
      </c>
      <c r="S4" s="19" cm="1">
        <f t="array" ref="S4">SUMPRODUCT(($D12:$D137="Paiement individuel")*(S12:S137))</f>
        <v>0</v>
      </c>
      <c r="T4" s="19" cm="1">
        <f t="array" ref="T4">SUMPRODUCT(($D12:$D137="Paiement individuel")*(T12:T137))</f>
        <v>0</v>
      </c>
      <c r="U4" s="19" cm="1">
        <f t="array" ref="U4">SUMPRODUCT(($D12:$D137="Paiement individuel")*(U12:U137))</f>
        <v>0</v>
      </c>
      <c r="V4" s="19" cm="1">
        <f t="array" ref="V4">SUMPRODUCT(($D12:$D137="Paiement individuel")*(V12:V137))</f>
        <v>0</v>
      </c>
      <c r="W4" s="19" cm="1">
        <f t="array" ref="W4">SUMPRODUCT(($D12:$D137="Paiement individuel")*(W12:W137))</f>
        <v>0</v>
      </c>
      <c r="X4" s="19" cm="1">
        <f t="array" ref="X4">SUMPRODUCT(($D12:$D137="Paiement individuel")*(X12:X137))</f>
        <v>0</v>
      </c>
      <c r="Y4" s="19" cm="1">
        <f t="array" ref="Y4">SUMPRODUCT(($D12:$D137="Paiement individuel")*(Y12:Y137))</f>
        <v>0</v>
      </c>
      <c r="Z4" s="19" cm="1">
        <f t="array" ref="Z4">SUMPRODUCT(($D12:$D137="Paiement individuel")*(Z12:Z137))</f>
        <v>0</v>
      </c>
      <c r="AA4" s="19" cm="1">
        <f t="array" ref="AA4">SUMPRODUCT(($D12:$D137="Paiement individuel")*(AA12:AA137))</f>
        <v>0</v>
      </c>
      <c r="AB4" s="19" cm="1">
        <f t="array" ref="AB4">SUMPRODUCT(($D12:$D137="Paiement individuel")*(AB12:AB137))</f>
        <v>0</v>
      </c>
      <c r="AC4" s="19" cm="1">
        <f t="array" ref="AC4">SUMPRODUCT(($D12:$D137="Paiement individuel")*(AC12:AC137))</f>
        <v>0</v>
      </c>
      <c r="AD4" s="19" cm="1">
        <f t="array" ref="AD4">SUMPRODUCT(($D12:$D137="Paiement individuel")*(AD12:AD137))</f>
        <v>0</v>
      </c>
    </row>
    <row r="5" spans="1:30" ht="12" customHeight="1" thickBot="1" x14ac:dyDescent="0.25">
      <c r="A5" s="67"/>
      <c r="B5" s="80" t="s">
        <v>10</v>
      </c>
      <c r="C5" s="28">
        <f>C3*6.55957</f>
        <v>459.16989999999998</v>
      </c>
      <c r="D5" s="16" t="s">
        <v>13</v>
      </c>
      <c r="E5" s="71"/>
      <c r="F5" s="37">
        <v>50</v>
      </c>
      <c r="G5" s="37">
        <v>0</v>
      </c>
      <c r="H5" s="37">
        <v>0</v>
      </c>
      <c r="I5" s="37">
        <v>0</v>
      </c>
      <c r="J5" s="37">
        <v>0</v>
      </c>
      <c r="K5" s="37">
        <v>0</v>
      </c>
      <c r="L5" s="37">
        <v>0</v>
      </c>
      <c r="M5" s="37">
        <v>0</v>
      </c>
      <c r="N5" s="37">
        <v>0</v>
      </c>
      <c r="O5" s="37">
        <v>0</v>
      </c>
      <c r="P5" s="37">
        <v>0</v>
      </c>
      <c r="Q5" s="37">
        <v>0</v>
      </c>
      <c r="R5" s="37">
        <v>0</v>
      </c>
      <c r="S5" s="37">
        <v>0</v>
      </c>
      <c r="T5" s="37">
        <v>0</v>
      </c>
      <c r="U5" s="37">
        <v>0</v>
      </c>
      <c r="V5" s="37">
        <v>0</v>
      </c>
      <c r="W5" s="37">
        <v>0</v>
      </c>
      <c r="X5" s="37">
        <v>0</v>
      </c>
      <c r="Y5" s="37">
        <v>0</v>
      </c>
      <c r="Z5" s="37">
        <v>0</v>
      </c>
      <c r="AA5" s="37">
        <v>0</v>
      </c>
      <c r="AB5" s="37">
        <v>0</v>
      </c>
      <c r="AC5" s="37">
        <v>0</v>
      </c>
      <c r="AD5" s="37">
        <v>0</v>
      </c>
    </row>
    <row r="6" spans="1:30" ht="12" customHeight="1" thickBot="1" x14ac:dyDescent="0.25">
      <c r="A6" s="67"/>
      <c r="B6" s="80"/>
      <c r="C6" s="31" t="s">
        <v>17</v>
      </c>
      <c r="D6" s="6" t="s">
        <v>15</v>
      </c>
      <c r="E6" s="72"/>
      <c r="F6" s="38">
        <v>125</v>
      </c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</row>
    <row r="7" spans="1:30" ht="12" customHeight="1" thickBot="1" x14ac:dyDescent="0.25">
      <c r="A7" s="67"/>
      <c r="B7" s="26">
        <f>IFERROR(((B10-B4)/B4),"")</f>
        <v>0.5625</v>
      </c>
      <c r="C7" s="18">
        <f>MAX(6:6)</f>
        <v>125</v>
      </c>
      <c r="D7" s="7" t="s">
        <v>3</v>
      </c>
      <c r="E7" s="73"/>
      <c r="F7" s="39">
        <v>17</v>
      </c>
      <c r="G7" s="39">
        <v>17</v>
      </c>
      <c r="H7" s="39">
        <v>17</v>
      </c>
      <c r="I7" s="39">
        <v>17</v>
      </c>
      <c r="J7" s="39">
        <v>17</v>
      </c>
      <c r="K7" s="39">
        <v>17</v>
      </c>
      <c r="L7" s="39">
        <v>17</v>
      </c>
      <c r="M7" s="39">
        <v>17</v>
      </c>
      <c r="N7" s="39">
        <v>17</v>
      </c>
      <c r="O7" s="39">
        <v>17</v>
      </c>
      <c r="P7" s="39">
        <v>17</v>
      </c>
      <c r="Q7" s="39">
        <v>17</v>
      </c>
      <c r="R7" s="39">
        <v>17</v>
      </c>
      <c r="S7" s="39">
        <v>17</v>
      </c>
      <c r="T7" s="39">
        <v>17</v>
      </c>
      <c r="U7" s="39">
        <v>17</v>
      </c>
      <c r="V7" s="39">
        <v>17</v>
      </c>
      <c r="W7" s="39">
        <v>17</v>
      </c>
      <c r="X7" s="39">
        <v>17</v>
      </c>
      <c r="Y7" s="39">
        <v>17</v>
      </c>
      <c r="Z7" s="39">
        <v>17</v>
      </c>
      <c r="AA7" s="39">
        <v>17</v>
      </c>
      <c r="AB7" s="39">
        <v>17</v>
      </c>
      <c r="AC7" s="39">
        <v>17</v>
      </c>
      <c r="AD7" s="39">
        <v>17</v>
      </c>
    </row>
    <row r="8" spans="1:30" ht="12" customHeight="1" x14ac:dyDescent="0.2">
      <c r="A8" s="68" t="s">
        <v>45</v>
      </c>
      <c r="B8" s="76" t="str">
        <f>"Total gain
depuis le "&amp;TEXT($A$10,"jj/mm/aa")</f>
        <v>Total gain
depuis le 01/01/24</v>
      </c>
      <c r="C8" s="27" t="s">
        <v>52</v>
      </c>
      <c r="D8" s="7" t="s">
        <v>8</v>
      </c>
      <c r="E8" s="74"/>
      <c r="F8" s="20">
        <f t="shared" ref="F8:K8" si="21">F3/F7</f>
        <v>4.7058823529411766</v>
      </c>
      <c r="G8" s="20">
        <f t="shared" si="21"/>
        <v>0</v>
      </c>
      <c r="H8" s="20">
        <f t="shared" si="21"/>
        <v>0</v>
      </c>
      <c r="I8" s="20">
        <f t="shared" si="21"/>
        <v>0</v>
      </c>
      <c r="J8" s="20">
        <f t="shared" si="21"/>
        <v>0</v>
      </c>
      <c r="K8" s="20">
        <f t="shared" si="21"/>
        <v>0</v>
      </c>
      <c r="L8" s="20">
        <f t="shared" ref="L8:AD8" si="22">L3/L7</f>
        <v>0</v>
      </c>
      <c r="M8" s="20">
        <f t="shared" si="22"/>
        <v>0</v>
      </c>
      <c r="N8" s="20">
        <f t="shared" si="22"/>
        <v>0</v>
      </c>
      <c r="O8" s="20">
        <f t="shared" si="22"/>
        <v>0</v>
      </c>
      <c r="P8" s="20">
        <f t="shared" si="22"/>
        <v>0</v>
      </c>
      <c r="Q8" s="20">
        <f t="shared" si="22"/>
        <v>0</v>
      </c>
      <c r="R8" s="20">
        <f t="shared" si="22"/>
        <v>0</v>
      </c>
      <c r="S8" s="20">
        <f t="shared" si="22"/>
        <v>0</v>
      </c>
      <c r="T8" s="20">
        <f t="shared" si="22"/>
        <v>0</v>
      </c>
      <c r="U8" s="20">
        <f t="shared" si="22"/>
        <v>0</v>
      </c>
      <c r="V8" s="20">
        <f t="shared" si="22"/>
        <v>0</v>
      </c>
      <c r="W8" s="20">
        <f t="shared" si="22"/>
        <v>0</v>
      </c>
      <c r="X8" s="20">
        <f t="shared" si="22"/>
        <v>0</v>
      </c>
      <c r="Y8" s="20">
        <f t="shared" si="22"/>
        <v>0</v>
      </c>
      <c r="Z8" s="20">
        <f t="shared" si="22"/>
        <v>0</v>
      </c>
      <c r="AA8" s="20">
        <f t="shared" si="22"/>
        <v>0</v>
      </c>
      <c r="AB8" s="20">
        <f t="shared" si="22"/>
        <v>0</v>
      </c>
      <c r="AC8" s="20">
        <f t="shared" si="22"/>
        <v>0</v>
      </c>
      <c r="AD8" s="20">
        <f t="shared" si="22"/>
        <v>0</v>
      </c>
    </row>
    <row r="9" spans="1:30" ht="12" customHeight="1" thickBot="1" x14ac:dyDescent="0.25">
      <c r="A9" s="69"/>
      <c r="B9" s="77"/>
      <c r="C9" s="78">
        <f>SUM(C12:C137)</f>
        <v>69.999999999999972</v>
      </c>
      <c r="D9" s="4" t="s">
        <v>4</v>
      </c>
      <c r="E9" s="75"/>
      <c r="F9" s="20">
        <f t="shared" ref="F9:K9" si="23">IF(F6=0,0,F6/F7)</f>
        <v>7.3529411764705879</v>
      </c>
      <c r="G9" s="20">
        <f t="shared" si="23"/>
        <v>0</v>
      </c>
      <c r="H9" s="20">
        <f t="shared" si="23"/>
        <v>0</v>
      </c>
      <c r="I9" s="20">
        <f t="shared" si="23"/>
        <v>0</v>
      </c>
      <c r="J9" s="20">
        <f t="shared" si="23"/>
        <v>0</v>
      </c>
      <c r="K9" s="20">
        <f t="shared" si="23"/>
        <v>0</v>
      </c>
      <c r="L9" s="20">
        <f t="shared" ref="L9:AD9" si="24">IF(L6=0,0,L6/L7)</f>
        <v>0</v>
      </c>
      <c r="M9" s="20">
        <f t="shared" si="24"/>
        <v>0</v>
      </c>
      <c r="N9" s="20">
        <f t="shared" si="24"/>
        <v>0</v>
      </c>
      <c r="O9" s="20">
        <f t="shared" si="24"/>
        <v>0</v>
      </c>
      <c r="P9" s="20">
        <f t="shared" si="24"/>
        <v>0</v>
      </c>
      <c r="Q9" s="20">
        <f t="shared" si="24"/>
        <v>0</v>
      </c>
      <c r="R9" s="20">
        <f t="shared" si="24"/>
        <v>0</v>
      </c>
      <c r="S9" s="20">
        <f t="shared" si="24"/>
        <v>0</v>
      </c>
      <c r="T9" s="20">
        <f t="shared" si="24"/>
        <v>0</v>
      </c>
      <c r="U9" s="20">
        <f t="shared" si="24"/>
        <v>0</v>
      </c>
      <c r="V9" s="20">
        <f t="shared" si="24"/>
        <v>0</v>
      </c>
      <c r="W9" s="20">
        <f t="shared" si="24"/>
        <v>0</v>
      </c>
      <c r="X9" s="20">
        <f t="shared" si="24"/>
        <v>0</v>
      </c>
      <c r="Y9" s="20">
        <f t="shared" si="24"/>
        <v>0</v>
      </c>
      <c r="Z9" s="20">
        <f t="shared" si="24"/>
        <v>0</v>
      </c>
      <c r="AA9" s="20">
        <f t="shared" si="24"/>
        <v>0</v>
      </c>
      <c r="AB9" s="20">
        <f t="shared" si="24"/>
        <v>0</v>
      </c>
      <c r="AC9" s="20">
        <f t="shared" si="24"/>
        <v>0</v>
      </c>
      <c r="AD9" s="20">
        <f t="shared" si="24"/>
        <v>0</v>
      </c>
    </row>
    <row r="10" spans="1:30" ht="12" customHeight="1" thickBot="1" x14ac:dyDescent="0.25">
      <c r="A10" s="48">
        <v>45292</v>
      </c>
      <c r="B10" s="25">
        <f>SUM($F$6:AG$6)</f>
        <v>125</v>
      </c>
      <c r="C10" s="79"/>
      <c r="D10" s="6" t="s">
        <v>6</v>
      </c>
      <c r="E10" s="40">
        <v>0</v>
      </c>
      <c r="F10" s="21">
        <f>E10+F2-F3-F4-F5+F6</f>
        <v>70</v>
      </c>
      <c r="G10" s="21">
        <f t="shared" ref="G10:K10" si="25">F10+G2-G3-G4-G5+G6</f>
        <v>70</v>
      </c>
      <c r="H10" s="21">
        <f t="shared" si="25"/>
        <v>70</v>
      </c>
      <c r="I10" s="21">
        <f t="shared" si="25"/>
        <v>70</v>
      </c>
      <c r="J10" s="21">
        <f t="shared" si="25"/>
        <v>70</v>
      </c>
      <c r="K10" s="21">
        <f t="shared" si="25"/>
        <v>70</v>
      </c>
      <c r="L10" s="21">
        <f t="shared" ref="L10" si="26">K10+L2-L3-L4-L5+L6</f>
        <v>70</v>
      </c>
      <c r="M10" s="21">
        <f t="shared" ref="M10" si="27">L10+M2-M3-M4-M5+M6</f>
        <v>70</v>
      </c>
      <c r="N10" s="21">
        <f t="shared" ref="N10" si="28">M10+N2-N3-N4-N5+N6</f>
        <v>70</v>
      </c>
      <c r="O10" s="21">
        <f t="shared" ref="O10" si="29">N10+O2-O3-O4-O5+O6</f>
        <v>70</v>
      </c>
      <c r="P10" s="21">
        <f t="shared" ref="P10" si="30">O10+P2-P3-P4-P5+P6</f>
        <v>70</v>
      </c>
      <c r="Q10" s="21">
        <f t="shared" ref="Q10" si="31">P10+Q2-Q3-Q4-Q5+Q6</f>
        <v>70</v>
      </c>
      <c r="R10" s="21">
        <f t="shared" ref="R10" si="32">Q10+R2-R3-R4-R5+R6</f>
        <v>70</v>
      </c>
      <c r="S10" s="21">
        <f t="shared" ref="S10" si="33">R10+S2-S3-S4-S5+S6</f>
        <v>70</v>
      </c>
      <c r="T10" s="21">
        <f t="shared" ref="T10" si="34">S10+T2-T3-T4-T5+T6</f>
        <v>70</v>
      </c>
      <c r="U10" s="21">
        <f t="shared" ref="U10" si="35">T10+U2-U3-U4-U5+U6</f>
        <v>70</v>
      </c>
      <c r="V10" s="21">
        <f t="shared" ref="V10" si="36">U10+V2-V3-V4-V5+V6</f>
        <v>70</v>
      </c>
      <c r="W10" s="21">
        <f t="shared" ref="W10" si="37">V10+W2-W3-W4-W5+W6</f>
        <v>70</v>
      </c>
      <c r="X10" s="21">
        <f t="shared" ref="X10" si="38">W10+X2-X3-X4-X5+X6</f>
        <v>70</v>
      </c>
      <c r="Y10" s="21">
        <f t="shared" ref="Y10" si="39">X10+Y2-Y3-Y4-Y5+Y6</f>
        <v>70</v>
      </c>
      <c r="Z10" s="21">
        <f t="shared" ref="Z10" si="40">Y10+Z2-Z3-Z4-Z5+Z6</f>
        <v>70</v>
      </c>
      <c r="AA10" s="21">
        <f t="shared" ref="AA10" si="41">Z10+AA2-AA3-AA4-AA5+AA6</f>
        <v>70</v>
      </c>
      <c r="AB10" s="21">
        <f t="shared" ref="AB10" si="42">AA10+AB2-AB3-AB4-AB5+AB6</f>
        <v>70</v>
      </c>
      <c r="AC10" s="21">
        <f t="shared" ref="AC10" si="43">AB10+AC2-AC3-AC4-AC5+AC6</f>
        <v>70</v>
      </c>
      <c r="AD10" s="21">
        <f t="shared" ref="AD10" si="44">AC10+AD2-AD3-AD4-AD5+AD6</f>
        <v>70</v>
      </c>
    </row>
    <row r="11" spans="1:30" s="3" customFormat="1" ht="32.25" customHeight="1" thickBot="1" x14ac:dyDescent="0.25">
      <c r="A11" s="14" t="s">
        <v>2</v>
      </c>
      <c r="B11" s="15"/>
      <c r="C11" s="1" t="s">
        <v>51</v>
      </c>
      <c r="D11" s="2" t="s">
        <v>7</v>
      </c>
      <c r="E11" s="46" t="s">
        <v>38</v>
      </c>
      <c r="F11" s="44" t="str">
        <f t="shared" ref="F11:K11" si="45">IF(F1="","",F1)</f>
        <v>du 01/01/24 au 04/02/24
S01 à S05</v>
      </c>
      <c r="G11" s="44" t="str">
        <f t="shared" si="45"/>
        <v>du 05/02/24 au 10/03/24
S06 à S10</v>
      </c>
      <c r="H11" s="44" t="str">
        <f t="shared" si="45"/>
        <v>du 11/03/24 au 14/04/24
S11 à S15</v>
      </c>
      <c r="I11" s="44" t="str">
        <f t="shared" si="45"/>
        <v>du 15/04/24 au 19/05/24
S16 à S20</v>
      </c>
      <c r="J11" s="44" t="str">
        <f t="shared" si="45"/>
        <v>du 20/05/24 au 23/06/24
S21 à S25</v>
      </c>
      <c r="K11" s="44" t="str">
        <f t="shared" si="45"/>
        <v>du 24/06/24 au 28/07/24
S26 à S30</v>
      </c>
      <c r="L11" s="44" t="str">
        <f t="shared" ref="L11:AD11" si="46">IF(L1="","",L1)</f>
        <v>du 29/07/24 au 01/09/24
S31 à S35</v>
      </c>
      <c r="M11" s="44" t="str">
        <f t="shared" si="46"/>
        <v>du 02/09/24 au 06/10/24
S36 à S40</v>
      </c>
      <c r="N11" s="44" t="str">
        <f t="shared" si="46"/>
        <v>du 07/10/24 au 10/11/24
S41 à S45</v>
      </c>
      <c r="O11" s="44" t="str">
        <f t="shared" si="46"/>
        <v>du 11/11/24 au 15/12/24
S46 à S50</v>
      </c>
      <c r="P11" s="44" t="str">
        <f t="shared" si="46"/>
        <v>du 16/12/24 au 19/01/25
S51 à S03</v>
      </c>
      <c r="Q11" s="44" t="str">
        <f t="shared" si="46"/>
        <v>du 20/01/25 au 23/02/25
S04 à S08</v>
      </c>
      <c r="R11" s="44" t="str">
        <f t="shared" si="46"/>
        <v>du 24/02/25 au 30/03/25
S09 à S13</v>
      </c>
      <c r="S11" s="44" t="str">
        <f t="shared" si="46"/>
        <v>du 31/03/25 au 04/05/25
S14 à S18</v>
      </c>
      <c r="T11" s="44" t="str">
        <f t="shared" si="46"/>
        <v>du 05/05/25 au 08/06/25
S19 à S23</v>
      </c>
      <c r="U11" s="44" t="str">
        <f t="shared" si="46"/>
        <v>du 09/06/25 au 13/07/25
S24 à S28</v>
      </c>
      <c r="V11" s="44" t="str">
        <f t="shared" si="46"/>
        <v>du 14/07/25 au 17/08/25
S29 à S33</v>
      </c>
      <c r="W11" s="44" t="str">
        <f t="shared" si="46"/>
        <v>du 18/08/25 au 21/09/25
S34 à S38</v>
      </c>
      <c r="X11" s="44" t="str">
        <f t="shared" si="46"/>
        <v>du 22/09/25 au 26/10/25
S39 à S43</v>
      </c>
      <c r="Y11" s="44" t="str">
        <f t="shared" si="46"/>
        <v>du 27/10/25 au 30/11/25
S44 à S48</v>
      </c>
      <c r="Z11" s="44" t="str">
        <f t="shared" si="46"/>
        <v>du 01/12/25 au 04/01/26
S49 à S01</v>
      </c>
      <c r="AA11" s="44" t="str">
        <f t="shared" si="46"/>
        <v>du 05/01/26 au 08/02/26
S02 à S06</v>
      </c>
      <c r="AB11" s="44" t="str">
        <f t="shared" si="46"/>
        <v>du 09/02/26 au 15/03/26
S07 à S11</v>
      </c>
      <c r="AC11" s="44" t="str">
        <f t="shared" si="46"/>
        <v>du 16/03/26 au 19/04/26
S12 à S16</v>
      </c>
      <c r="AD11" s="44" t="str">
        <f t="shared" si="46"/>
        <v>du 20/04/26 au 24/05/26
S17 à S21</v>
      </c>
    </row>
    <row r="12" spans="1:30" ht="12" customHeight="1" x14ac:dyDescent="0.2">
      <c r="A12" s="55" t="s">
        <v>19</v>
      </c>
      <c r="B12" s="56"/>
      <c r="C12" s="64">
        <f>LOOKUP(9^9,17:17)</f>
        <v>4.7058823529411757</v>
      </c>
      <c r="D12" s="7" t="s">
        <v>0</v>
      </c>
      <c r="E12" s="8"/>
      <c r="F12" s="34">
        <v>5</v>
      </c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</row>
    <row r="13" spans="1:30" ht="12" customHeight="1" x14ac:dyDescent="0.2">
      <c r="A13" s="57"/>
      <c r="B13" s="58"/>
      <c r="C13" s="65"/>
      <c r="D13" s="4" t="s">
        <v>1</v>
      </c>
      <c r="E13" s="8"/>
      <c r="F13" s="22">
        <f t="shared" ref="F13" si="47">IF($A12&lt;&gt;"",F$8,0)</f>
        <v>4.7058823529411766</v>
      </c>
      <c r="G13" s="22">
        <f t="shared" ref="G13" si="48">IF($A12&lt;&gt;"",G$8,0)</f>
        <v>0</v>
      </c>
      <c r="H13" s="22">
        <f t="shared" ref="H13" si="49">IF($A12&lt;&gt;"",H$8,0)</f>
        <v>0</v>
      </c>
      <c r="I13" s="22">
        <f t="shared" ref="I13" si="50">IF($A12&lt;&gt;"",I$8,0)</f>
        <v>0</v>
      </c>
      <c r="J13" s="22">
        <f t="shared" ref="J13" si="51">IF($A12&lt;&gt;"",J$8,0)</f>
        <v>0</v>
      </c>
      <c r="K13" s="22">
        <f t="shared" ref="K13" si="52">IF($A12&lt;&gt;"",K$8,0)</f>
        <v>0</v>
      </c>
      <c r="L13" s="22">
        <f t="shared" ref="L13" si="53">IF($A12&lt;&gt;"",L$8,0)</f>
        <v>0</v>
      </c>
      <c r="M13" s="22">
        <f t="shared" ref="M13" si="54">IF($A12&lt;&gt;"",M$8,0)</f>
        <v>0</v>
      </c>
      <c r="N13" s="22">
        <f t="shared" ref="N13" si="55">IF($A12&lt;&gt;"",N$8,0)</f>
        <v>0</v>
      </c>
      <c r="O13" s="22">
        <f t="shared" ref="O13" si="56">IF($A12&lt;&gt;"",O$8,0)</f>
        <v>0</v>
      </c>
      <c r="P13" s="22">
        <f t="shared" ref="P13" si="57">IF($A12&lt;&gt;"",P$8,0)</f>
        <v>0</v>
      </c>
      <c r="Q13" s="22">
        <f t="shared" ref="Q13" si="58">IF($A12&lt;&gt;"",Q$8,0)</f>
        <v>0</v>
      </c>
      <c r="R13" s="22">
        <f t="shared" ref="R13" si="59">IF($A12&lt;&gt;"",R$8,0)</f>
        <v>0</v>
      </c>
      <c r="S13" s="22">
        <f t="shared" ref="S13" si="60">IF($A12&lt;&gt;"",S$8,0)</f>
        <v>0</v>
      </c>
      <c r="T13" s="22">
        <f t="shared" ref="T13" si="61">IF($A12&lt;&gt;"",T$8,0)</f>
        <v>0</v>
      </c>
      <c r="U13" s="22">
        <f t="shared" ref="U13" si="62">IF($A12&lt;&gt;"",U$8,0)</f>
        <v>0</v>
      </c>
      <c r="V13" s="22">
        <f t="shared" ref="V13" si="63">IF($A12&lt;&gt;"",V$8,0)</f>
        <v>0</v>
      </c>
      <c r="W13" s="22">
        <f t="shared" ref="W13" si="64">IF($A12&lt;&gt;"",W$8,0)</f>
        <v>0</v>
      </c>
      <c r="X13" s="22">
        <f t="shared" ref="X13" si="65">IF($A12&lt;&gt;"",X$8,0)</f>
        <v>0</v>
      </c>
      <c r="Y13" s="22">
        <f t="shared" ref="Y13" si="66">IF($A12&lt;&gt;"",Y$8,0)</f>
        <v>0</v>
      </c>
      <c r="Z13" s="22">
        <f t="shared" ref="Z13" si="67">IF($A12&lt;&gt;"",Z$8,0)</f>
        <v>0</v>
      </c>
      <c r="AA13" s="22">
        <f t="shared" ref="AA13" si="68">IF($A12&lt;&gt;"",AA$8,0)</f>
        <v>0</v>
      </c>
      <c r="AB13" s="22">
        <f t="shared" ref="AB13" si="69">IF($A12&lt;&gt;"",AB$8,0)</f>
        <v>0</v>
      </c>
      <c r="AC13" s="22">
        <f t="shared" ref="AC13" si="70">IF($A12&lt;&gt;"",AC$8,0)</f>
        <v>0</v>
      </c>
      <c r="AD13" s="22">
        <f t="shared" ref="AD13" si="71">IF($A12&lt;&gt;"",AD$8,0)</f>
        <v>0</v>
      </c>
    </row>
    <row r="14" spans="1:30" ht="12" customHeight="1" x14ac:dyDescent="0.2">
      <c r="A14" s="57"/>
      <c r="B14" s="58"/>
      <c r="C14" s="65"/>
      <c r="D14" s="47" t="s">
        <v>44</v>
      </c>
      <c r="E14" s="8"/>
      <c r="F14" s="35">
        <v>0</v>
      </c>
      <c r="G14" s="35">
        <v>0</v>
      </c>
      <c r="H14" s="35">
        <v>0</v>
      </c>
      <c r="I14" s="35">
        <v>0</v>
      </c>
      <c r="J14" s="35">
        <v>0</v>
      </c>
      <c r="K14" s="35">
        <v>0</v>
      </c>
      <c r="L14" s="35">
        <v>0</v>
      </c>
      <c r="M14" s="35">
        <v>0</v>
      </c>
      <c r="N14" s="35">
        <v>0</v>
      </c>
      <c r="O14" s="35">
        <v>0</v>
      </c>
      <c r="P14" s="35">
        <v>0</v>
      </c>
      <c r="Q14" s="35">
        <v>0</v>
      </c>
      <c r="R14" s="35">
        <v>0</v>
      </c>
      <c r="S14" s="35">
        <v>0</v>
      </c>
      <c r="T14" s="35">
        <v>0</v>
      </c>
      <c r="U14" s="35">
        <v>0</v>
      </c>
      <c r="V14" s="35">
        <v>0</v>
      </c>
      <c r="W14" s="35">
        <v>0</v>
      </c>
      <c r="X14" s="35">
        <v>0</v>
      </c>
      <c r="Y14" s="35">
        <v>0</v>
      </c>
      <c r="Z14" s="35">
        <v>0</v>
      </c>
      <c r="AA14" s="35">
        <v>0</v>
      </c>
      <c r="AB14" s="35">
        <v>0</v>
      </c>
      <c r="AC14" s="35">
        <v>0</v>
      </c>
      <c r="AD14" s="35">
        <v>0</v>
      </c>
    </row>
    <row r="15" spans="1:30" ht="12" customHeight="1" x14ac:dyDescent="0.2">
      <c r="A15" s="57"/>
      <c r="B15" s="58"/>
      <c r="C15" s="65"/>
      <c r="D15" s="4" t="s">
        <v>14</v>
      </c>
      <c r="E15" s="8"/>
      <c r="F15" s="23">
        <f t="shared" ref="F15" si="72">IF($A12&lt;&gt;"",F$5/F$7,0)</f>
        <v>2.9411764705882355</v>
      </c>
      <c r="G15" s="23">
        <f t="shared" ref="G15:K15" si="73">IF($A12&lt;&gt;"",G$5/G$7,0)</f>
        <v>0</v>
      </c>
      <c r="H15" s="23">
        <f t="shared" si="73"/>
        <v>0</v>
      </c>
      <c r="I15" s="23">
        <f t="shared" si="73"/>
        <v>0</v>
      </c>
      <c r="J15" s="23">
        <f t="shared" si="73"/>
        <v>0</v>
      </c>
      <c r="K15" s="23">
        <f t="shared" si="73"/>
        <v>0</v>
      </c>
      <c r="L15" s="23">
        <f t="shared" ref="L15:AD15" si="74">IF($A12&lt;&gt;"",L$5/L$7,0)</f>
        <v>0</v>
      </c>
      <c r="M15" s="23">
        <f t="shared" si="74"/>
        <v>0</v>
      </c>
      <c r="N15" s="23">
        <f t="shared" si="74"/>
        <v>0</v>
      </c>
      <c r="O15" s="23">
        <f t="shared" si="74"/>
        <v>0</v>
      </c>
      <c r="P15" s="23">
        <f t="shared" si="74"/>
        <v>0</v>
      </c>
      <c r="Q15" s="23">
        <f t="shared" si="74"/>
        <v>0</v>
      </c>
      <c r="R15" s="23">
        <f t="shared" si="74"/>
        <v>0</v>
      </c>
      <c r="S15" s="23">
        <f t="shared" si="74"/>
        <v>0</v>
      </c>
      <c r="T15" s="23">
        <f t="shared" si="74"/>
        <v>0</v>
      </c>
      <c r="U15" s="23">
        <f t="shared" si="74"/>
        <v>0</v>
      </c>
      <c r="V15" s="23">
        <f t="shared" si="74"/>
        <v>0</v>
      </c>
      <c r="W15" s="23">
        <f t="shared" si="74"/>
        <v>0</v>
      </c>
      <c r="X15" s="23">
        <f t="shared" si="74"/>
        <v>0</v>
      </c>
      <c r="Y15" s="23">
        <f t="shared" si="74"/>
        <v>0</v>
      </c>
      <c r="Z15" s="23">
        <f t="shared" si="74"/>
        <v>0</v>
      </c>
      <c r="AA15" s="23">
        <f t="shared" si="74"/>
        <v>0</v>
      </c>
      <c r="AB15" s="23">
        <f t="shared" si="74"/>
        <v>0</v>
      </c>
      <c r="AC15" s="23">
        <f t="shared" si="74"/>
        <v>0</v>
      </c>
      <c r="AD15" s="23">
        <f t="shared" si="74"/>
        <v>0</v>
      </c>
    </row>
    <row r="16" spans="1:30" ht="12" customHeight="1" x14ac:dyDescent="0.2">
      <c r="A16" s="57"/>
      <c r="B16" s="58"/>
      <c r="C16" s="65"/>
      <c r="D16" s="4" t="s">
        <v>4</v>
      </c>
      <c r="E16" s="9"/>
      <c r="F16" s="22">
        <f t="shared" ref="F16" si="75">IF($A12&lt;&gt;"",F$9,0)</f>
        <v>7.3529411764705879</v>
      </c>
      <c r="G16" s="22">
        <f t="shared" ref="G16:K16" si="76">IF($A12&lt;&gt;"",G$9,0)</f>
        <v>0</v>
      </c>
      <c r="H16" s="22">
        <f t="shared" si="76"/>
        <v>0</v>
      </c>
      <c r="I16" s="22">
        <f t="shared" si="76"/>
        <v>0</v>
      </c>
      <c r="J16" s="22">
        <f t="shared" si="76"/>
        <v>0</v>
      </c>
      <c r="K16" s="22">
        <f t="shared" si="76"/>
        <v>0</v>
      </c>
      <c r="L16" s="22">
        <f t="shared" ref="L16:AD16" si="77">IF($A12&lt;&gt;"",L$9,0)</f>
        <v>0</v>
      </c>
      <c r="M16" s="22">
        <f t="shared" si="77"/>
        <v>0</v>
      </c>
      <c r="N16" s="22">
        <f t="shared" si="77"/>
        <v>0</v>
      </c>
      <c r="O16" s="22">
        <f t="shared" si="77"/>
        <v>0</v>
      </c>
      <c r="P16" s="22">
        <f t="shared" si="77"/>
        <v>0</v>
      </c>
      <c r="Q16" s="22">
        <f t="shared" si="77"/>
        <v>0</v>
      </c>
      <c r="R16" s="22">
        <f t="shared" si="77"/>
        <v>0</v>
      </c>
      <c r="S16" s="22">
        <f t="shared" si="77"/>
        <v>0</v>
      </c>
      <c r="T16" s="22">
        <f t="shared" si="77"/>
        <v>0</v>
      </c>
      <c r="U16" s="22">
        <f t="shared" si="77"/>
        <v>0</v>
      </c>
      <c r="V16" s="22">
        <f t="shared" si="77"/>
        <v>0</v>
      </c>
      <c r="W16" s="22">
        <f t="shared" si="77"/>
        <v>0</v>
      </c>
      <c r="X16" s="22">
        <f t="shared" si="77"/>
        <v>0</v>
      </c>
      <c r="Y16" s="22">
        <f t="shared" si="77"/>
        <v>0</v>
      </c>
      <c r="Z16" s="22">
        <f t="shared" si="77"/>
        <v>0</v>
      </c>
      <c r="AA16" s="22">
        <f t="shared" si="77"/>
        <v>0</v>
      </c>
      <c r="AB16" s="22">
        <f t="shared" si="77"/>
        <v>0</v>
      </c>
      <c r="AC16" s="22">
        <f t="shared" si="77"/>
        <v>0</v>
      </c>
      <c r="AD16" s="22">
        <f t="shared" si="77"/>
        <v>0</v>
      </c>
    </row>
    <row r="17" spans="1:30" ht="12" customHeight="1" thickBot="1" x14ac:dyDescent="0.25">
      <c r="A17" s="59"/>
      <c r="B17" s="60"/>
      <c r="C17" s="33"/>
      <c r="D17" s="32" t="s">
        <v>5</v>
      </c>
      <c r="E17" s="30">
        <v>0</v>
      </c>
      <c r="F17" s="24">
        <f t="shared" ref="F17:F77" si="78">E17+F12-F13-F14-F15+F16</f>
        <v>4.7058823529411757</v>
      </c>
      <c r="G17" s="24">
        <f t="shared" ref="G17" si="79">F17+G12-G13-G14-G15+G16</f>
        <v>4.7058823529411757</v>
      </c>
      <c r="H17" s="24">
        <f t="shared" ref="H17" si="80">G17+H12-H13-H14-H15+H16</f>
        <v>4.7058823529411757</v>
      </c>
      <c r="I17" s="24">
        <f t="shared" ref="I17" si="81">H17+I12-I13-I14-I15+I16</f>
        <v>4.7058823529411757</v>
      </c>
      <c r="J17" s="24">
        <f t="shared" ref="J17" si="82">I17+J12-J13-J14-J15+J16</f>
        <v>4.7058823529411757</v>
      </c>
      <c r="K17" s="24">
        <f t="shared" ref="K17" si="83">J17+K12-K13-K14-K15+K16</f>
        <v>4.7058823529411757</v>
      </c>
      <c r="L17" s="24">
        <f t="shared" ref="L17" si="84">K17+L12-L13-L14-L15+L16</f>
        <v>4.7058823529411757</v>
      </c>
      <c r="M17" s="24">
        <f t="shared" ref="M17" si="85">L17+M12-M13-M14-M15+M16</f>
        <v>4.7058823529411757</v>
      </c>
      <c r="N17" s="24">
        <f t="shared" ref="N17" si="86">M17+N12-N13-N14-N15+N16</f>
        <v>4.7058823529411757</v>
      </c>
      <c r="O17" s="24">
        <f t="shared" ref="O17" si="87">N17+O12-O13-O14-O15+O16</f>
        <v>4.7058823529411757</v>
      </c>
      <c r="P17" s="24">
        <f t="shared" ref="P17" si="88">O17+P12-P13-P14-P15+P16</f>
        <v>4.7058823529411757</v>
      </c>
      <c r="Q17" s="24">
        <f t="shared" ref="Q17" si="89">P17+Q12-Q13-Q14-Q15+Q16</f>
        <v>4.7058823529411757</v>
      </c>
      <c r="R17" s="24">
        <f t="shared" ref="R17" si="90">Q17+R12-R13-R14-R15+R16</f>
        <v>4.7058823529411757</v>
      </c>
      <c r="S17" s="24">
        <f t="shared" ref="S17" si="91">R17+S12-S13-S14-S15+S16</f>
        <v>4.7058823529411757</v>
      </c>
      <c r="T17" s="24">
        <f t="shared" ref="T17" si="92">S17+T12-T13-T14-T15+T16</f>
        <v>4.7058823529411757</v>
      </c>
      <c r="U17" s="24">
        <f t="shared" ref="U17" si="93">T17+U12-U13-U14-U15+U16</f>
        <v>4.7058823529411757</v>
      </c>
      <c r="V17" s="24">
        <f t="shared" ref="V17" si="94">U17+V12-V13-V14-V15+V16</f>
        <v>4.7058823529411757</v>
      </c>
      <c r="W17" s="24">
        <f t="shared" ref="W17" si="95">V17+W12-W13-W14-W15+W16</f>
        <v>4.7058823529411757</v>
      </c>
      <c r="X17" s="24">
        <f t="shared" ref="X17" si="96">W17+X12-X13-X14-X15+X16</f>
        <v>4.7058823529411757</v>
      </c>
      <c r="Y17" s="24">
        <f t="shared" ref="Y17" si="97">X17+Y12-Y13-Y14-Y15+Y16</f>
        <v>4.7058823529411757</v>
      </c>
      <c r="Z17" s="24">
        <f t="shared" ref="Z17" si="98">Y17+Z12-Z13-Z14-Z15+Z16</f>
        <v>4.7058823529411757</v>
      </c>
      <c r="AA17" s="24">
        <f t="shared" ref="AA17" si="99">Z17+AA12-AA13-AA14-AA15+AA16</f>
        <v>4.7058823529411757</v>
      </c>
      <c r="AB17" s="24">
        <f t="shared" ref="AB17" si="100">AA17+AB12-AB13-AB14-AB15+AB16</f>
        <v>4.7058823529411757</v>
      </c>
      <c r="AC17" s="24">
        <f t="shared" ref="AC17" si="101">AB17+AC12-AC13-AC14-AC15+AC16</f>
        <v>4.7058823529411757</v>
      </c>
      <c r="AD17" s="24">
        <f t="shared" ref="AD17" si="102">AC17+AD12-AD13-AD14-AD15+AD16</f>
        <v>4.7058823529411757</v>
      </c>
    </row>
    <row r="18" spans="1:30" ht="12" customHeight="1" x14ac:dyDescent="0.2">
      <c r="A18" s="55" t="s">
        <v>20</v>
      </c>
      <c r="B18" s="56"/>
      <c r="C18" s="64">
        <f>LOOKUP(9^9,23:23)</f>
        <v>-5.2941176470588251</v>
      </c>
      <c r="D18" s="7" t="s">
        <v>0</v>
      </c>
      <c r="E18" s="8"/>
      <c r="F18" s="34">
        <v>5</v>
      </c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</row>
    <row r="19" spans="1:30" ht="12" customHeight="1" x14ac:dyDescent="0.2">
      <c r="A19" s="57"/>
      <c r="B19" s="58"/>
      <c r="C19" s="65"/>
      <c r="D19" s="4" t="s">
        <v>1</v>
      </c>
      <c r="E19" s="8"/>
      <c r="F19" s="22">
        <f t="shared" ref="F19" si="103">IF($A18&lt;&gt;"",F$8,0)</f>
        <v>4.7058823529411766</v>
      </c>
      <c r="G19" s="22">
        <f t="shared" ref="G19" si="104">IF($A18&lt;&gt;"",G$8,0)</f>
        <v>0</v>
      </c>
      <c r="H19" s="22">
        <f t="shared" ref="H19" si="105">IF($A18&lt;&gt;"",H$8,0)</f>
        <v>0</v>
      </c>
      <c r="I19" s="22">
        <f t="shared" ref="I19" si="106">IF($A18&lt;&gt;"",I$8,0)</f>
        <v>0</v>
      </c>
      <c r="J19" s="22">
        <f t="shared" ref="J19" si="107">IF($A18&lt;&gt;"",J$8,0)</f>
        <v>0</v>
      </c>
      <c r="K19" s="22">
        <f t="shared" ref="K19" si="108">IF($A18&lt;&gt;"",K$8,0)</f>
        <v>0</v>
      </c>
      <c r="L19" s="22">
        <f t="shared" ref="L19" si="109">IF($A18&lt;&gt;"",L$8,0)</f>
        <v>0</v>
      </c>
      <c r="M19" s="22">
        <f t="shared" ref="M19" si="110">IF($A18&lt;&gt;"",M$8,0)</f>
        <v>0</v>
      </c>
      <c r="N19" s="22">
        <f t="shared" ref="N19" si="111">IF($A18&lt;&gt;"",N$8,0)</f>
        <v>0</v>
      </c>
      <c r="O19" s="22">
        <f t="shared" ref="O19" si="112">IF($A18&lt;&gt;"",O$8,0)</f>
        <v>0</v>
      </c>
      <c r="P19" s="22">
        <f t="shared" ref="P19" si="113">IF($A18&lt;&gt;"",P$8,0)</f>
        <v>0</v>
      </c>
      <c r="Q19" s="22">
        <f t="shared" ref="Q19" si="114">IF($A18&lt;&gt;"",Q$8,0)</f>
        <v>0</v>
      </c>
      <c r="R19" s="22">
        <f t="shared" ref="R19" si="115">IF($A18&lt;&gt;"",R$8,0)</f>
        <v>0</v>
      </c>
      <c r="S19" s="22">
        <f t="shared" ref="S19" si="116">IF($A18&lt;&gt;"",S$8,0)</f>
        <v>0</v>
      </c>
      <c r="T19" s="22">
        <f t="shared" ref="T19" si="117">IF($A18&lt;&gt;"",T$8,0)</f>
        <v>0</v>
      </c>
      <c r="U19" s="22">
        <f t="shared" ref="U19" si="118">IF($A18&lt;&gt;"",U$8,0)</f>
        <v>0</v>
      </c>
      <c r="V19" s="22">
        <f t="shared" ref="V19" si="119">IF($A18&lt;&gt;"",V$8,0)</f>
        <v>0</v>
      </c>
      <c r="W19" s="22">
        <f t="shared" ref="W19" si="120">IF($A18&lt;&gt;"",W$8,0)</f>
        <v>0</v>
      </c>
      <c r="X19" s="22">
        <f t="shared" ref="X19" si="121">IF($A18&lt;&gt;"",X$8,0)</f>
        <v>0</v>
      </c>
      <c r="Y19" s="22">
        <f t="shared" ref="Y19" si="122">IF($A18&lt;&gt;"",Y$8,0)</f>
        <v>0</v>
      </c>
      <c r="Z19" s="22">
        <f t="shared" ref="Z19" si="123">IF($A18&lt;&gt;"",Z$8,0)</f>
        <v>0</v>
      </c>
      <c r="AA19" s="22">
        <f t="shared" ref="AA19" si="124">IF($A18&lt;&gt;"",AA$8,0)</f>
        <v>0</v>
      </c>
      <c r="AB19" s="22">
        <f t="shared" ref="AB19" si="125">IF($A18&lt;&gt;"",AB$8,0)</f>
        <v>0</v>
      </c>
      <c r="AC19" s="22">
        <f t="shared" ref="AC19" si="126">IF($A18&lt;&gt;"",AC$8,0)</f>
        <v>0</v>
      </c>
      <c r="AD19" s="22">
        <f t="shared" ref="AD19" si="127">IF($A18&lt;&gt;"",AD$8,0)</f>
        <v>0</v>
      </c>
    </row>
    <row r="20" spans="1:30" ht="12" customHeight="1" x14ac:dyDescent="0.2">
      <c r="A20" s="57"/>
      <c r="B20" s="58"/>
      <c r="C20" s="65"/>
      <c r="D20" s="47" t="s">
        <v>44</v>
      </c>
      <c r="E20" s="8"/>
      <c r="F20" s="35">
        <v>10</v>
      </c>
      <c r="G20" s="35">
        <v>0</v>
      </c>
      <c r="H20" s="35">
        <v>0</v>
      </c>
      <c r="I20" s="35">
        <v>0</v>
      </c>
      <c r="J20" s="35">
        <v>0</v>
      </c>
      <c r="K20" s="35">
        <v>0</v>
      </c>
      <c r="L20" s="35">
        <v>0</v>
      </c>
      <c r="M20" s="35">
        <v>0</v>
      </c>
      <c r="N20" s="35">
        <v>0</v>
      </c>
      <c r="O20" s="35">
        <v>0</v>
      </c>
      <c r="P20" s="35">
        <v>0</v>
      </c>
      <c r="Q20" s="35">
        <v>0</v>
      </c>
      <c r="R20" s="35">
        <v>0</v>
      </c>
      <c r="S20" s="35">
        <v>0</v>
      </c>
      <c r="T20" s="35">
        <v>0</v>
      </c>
      <c r="U20" s="35">
        <v>0</v>
      </c>
      <c r="V20" s="35">
        <v>0</v>
      </c>
      <c r="W20" s="35">
        <v>0</v>
      </c>
      <c r="X20" s="35">
        <v>0</v>
      </c>
      <c r="Y20" s="35">
        <v>0</v>
      </c>
      <c r="Z20" s="35">
        <v>0</v>
      </c>
      <c r="AA20" s="35">
        <v>0</v>
      </c>
      <c r="AB20" s="35">
        <v>0</v>
      </c>
      <c r="AC20" s="35">
        <v>0</v>
      </c>
      <c r="AD20" s="35">
        <v>0</v>
      </c>
    </row>
    <row r="21" spans="1:30" ht="12" customHeight="1" x14ac:dyDescent="0.2">
      <c r="A21" s="57"/>
      <c r="B21" s="58"/>
      <c r="C21" s="65"/>
      <c r="D21" s="4" t="s">
        <v>14</v>
      </c>
      <c r="E21" s="8"/>
      <c r="F21" s="23">
        <f t="shared" ref="F21" si="128">IF($A18&lt;&gt;"",F$5/F$7,0)</f>
        <v>2.9411764705882355</v>
      </c>
      <c r="G21" s="23">
        <f t="shared" ref="G21:K21" si="129">IF($A18&lt;&gt;"",G$5/G$7,0)</f>
        <v>0</v>
      </c>
      <c r="H21" s="23">
        <f t="shared" si="129"/>
        <v>0</v>
      </c>
      <c r="I21" s="23">
        <f t="shared" si="129"/>
        <v>0</v>
      </c>
      <c r="J21" s="23">
        <f t="shared" si="129"/>
        <v>0</v>
      </c>
      <c r="K21" s="23">
        <f t="shared" si="129"/>
        <v>0</v>
      </c>
      <c r="L21" s="23">
        <f t="shared" ref="L21:AD21" si="130">IF($A18&lt;&gt;"",L$5/L$7,0)</f>
        <v>0</v>
      </c>
      <c r="M21" s="23">
        <f t="shared" si="130"/>
        <v>0</v>
      </c>
      <c r="N21" s="23">
        <f t="shared" si="130"/>
        <v>0</v>
      </c>
      <c r="O21" s="23">
        <f t="shared" si="130"/>
        <v>0</v>
      </c>
      <c r="P21" s="23">
        <f t="shared" si="130"/>
        <v>0</v>
      </c>
      <c r="Q21" s="23">
        <f t="shared" si="130"/>
        <v>0</v>
      </c>
      <c r="R21" s="23">
        <f t="shared" si="130"/>
        <v>0</v>
      </c>
      <c r="S21" s="23">
        <f t="shared" si="130"/>
        <v>0</v>
      </c>
      <c r="T21" s="23">
        <f t="shared" si="130"/>
        <v>0</v>
      </c>
      <c r="U21" s="23">
        <f t="shared" si="130"/>
        <v>0</v>
      </c>
      <c r="V21" s="23">
        <f t="shared" si="130"/>
        <v>0</v>
      </c>
      <c r="W21" s="23">
        <f t="shared" si="130"/>
        <v>0</v>
      </c>
      <c r="X21" s="23">
        <f t="shared" si="130"/>
        <v>0</v>
      </c>
      <c r="Y21" s="23">
        <f t="shared" si="130"/>
        <v>0</v>
      </c>
      <c r="Z21" s="23">
        <f t="shared" si="130"/>
        <v>0</v>
      </c>
      <c r="AA21" s="23">
        <f t="shared" si="130"/>
        <v>0</v>
      </c>
      <c r="AB21" s="23">
        <f t="shared" si="130"/>
        <v>0</v>
      </c>
      <c r="AC21" s="23">
        <f t="shared" si="130"/>
        <v>0</v>
      </c>
      <c r="AD21" s="23">
        <f t="shared" si="130"/>
        <v>0</v>
      </c>
    </row>
    <row r="22" spans="1:30" ht="12" customHeight="1" x14ac:dyDescent="0.2">
      <c r="A22" s="57"/>
      <c r="B22" s="58"/>
      <c r="C22" s="65"/>
      <c r="D22" s="4" t="s">
        <v>4</v>
      </c>
      <c r="E22" s="9"/>
      <c r="F22" s="22">
        <f t="shared" ref="F22" si="131">IF($A18&lt;&gt;"",F$9,0)</f>
        <v>7.3529411764705879</v>
      </c>
      <c r="G22" s="22">
        <f t="shared" ref="G22:K22" si="132">IF($A18&lt;&gt;"",G$9,0)</f>
        <v>0</v>
      </c>
      <c r="H22" s="22">
        <f t="shared" si="132"/>
        <v>0</v>
      </c>
      <c r="I22" s="22">
        <f t="shared" si="132"/>
        <v>0</v>
      </c>
      <c r="J22" s="22">
        <f t="shared" si="132"/>
        <v>0</v>
      </c>
      <c r="K22" s="22">
        <f t="shared" si="132"/>
        <v>0</v>
      </c>
      <c r="L22" s="22">
        <f t="shared" ref="L22:AD22" si="133">IF($A18&lt;&gt;"",L$9,0)</f>
        <v>0</v>
      </c>
      <c r="M22" s="22">
        <f t="shared" si="133"/>
        <v>0</v>
      </c>
      <c r="N22" s="22">
        <f t="shared" si="133"/>
        <v>0</v>
      </c>
      <c r="O22" s="22">
        <f t="shared" si="133"/>
        <v>0</v>
      </c>
      <c r="P22" s="22">
        <f t="shared" si="133"/>
        <v>0</v>
      </c>
      <c r="Q22" s="22">
        <f t="shared" si="133"/>
        <v>0</v>
      </c>
      <c r="R22" s="22">
        <f t="shared" si="133"/>
        <v>0</v>
      </c>
      <c r="S22" s="22">
        <f t="shared" si="133"/>
        <v>0</v>
      </c>
      <c r="T22" s="22">
        <f t="shared" si="133"/>
        <v>0</v>
      </c>
      <c r="U22" s="22">
        <f t="shared" si="133"/>
        <v>0</v>
      </c>
      <c r="V22" s="22">
        <f t="shared" si="133"/>
        <v>0</v>
      </c>
      <c r="W22" s="22">
        <f t="shared" si="133"/>
        <v>0</v>
      </c>
      <c r="X22" s="22">
        <f t="shared" si="133"/>
        <v>0</v>
      </c>
      <c r="Y22" s="22">
        <f t="shared" si="133"/>
        <v>0</v>
      </c>
      <c r="Z22" s="22">
        <f t="shared" si="133"/>
        <v>0</v>
      </c>
      <c r="AA22" s="22">
        <f t="shared" si="133"/>
        <v>0</v>
      </c>
      <c r="AB22" s="22">
        <f t="shared" si="133"/>
        <v>0</v>
      </c>
      <c r="AC22" s="22">
        <f t="shared" si="133"/>
        <v>0</v>
      </c>
      <c r="AD22" s="22">
        <f t="shared" si="133"/>
        <v>0</v>
      </c>
    </row>
    <row r="23" spans="1:30" ht="12" customHeight="1" thickBot="1" x14ac:dyDescent="0.25">
      <c r="A23" s="59"/>
      <c r="B23" s="60"/>
      <c r="C23" s="10"/>
      <c r="D23" s="32" t="s">
        <v>5</v>
      </c>
      <c r="E23" s="30">
        <v>0</v>
      </c>
      <c r="F23" s="24">
        <f t="shared" si="78"/>
        <v>-5.2941176470588251</v>
      </c>
      <c r="G23" s="24">
        <f t="shared" ref="G23" si="134">F23+G18-G19-G20-G21+G22</f>
        <v>-5.2941176470588251</v>
      </c>
      <c r="H23" s="24">
        <f t="shared" ref="H23" si="135">G23+H18-H19-H20-H21+H22</f>
        <v>-5.2941176470588251</v>
      </c>
      <c r="I23" s="24">
        <f t="shared" ref="I23" si="136">H23+I18-I19-I20-I21+I22</f>
        <v>-5.2941176470588251</v>
      </c>
      <c r="J23" s="24">
        <f t="shared" ref="J23" si="137">I23+J18-J19-J20-J21+J22</f>
        <v>-5.2941176470588251</v>
      </c>
      <c r="K23" s="24">
        <f t="shared" ref="K23" si="138">J23+K18-K19-K20-K21+K22</f>
        <v>-5.2941176470588251</v>
      </c>
      <c r="L23" s="24">
        <f t="shared" ref="L23" si="139">K23+L18-L19-L20-L21+L22</f>
        <v>-5.2941176470588251</v>
      </c>
      <c r="M23" s="24">
        <f t="shared" ref="M23" si="140">L23+M18-M19-M20-M21+M22</f>
        <v>-5.2941176470588251</v>
      </c>
      <c r="N23" s="24">
        <f t="shared" ref="N23" si="141">M23+N18-N19-N20-N21+N22</f>
        <v>-5.2941176470588251</v>
      </c>
      <c r="O23" s="24">
        <f t="shared" ref="O23" si="142">N23+O18-O19-O20-O21+O22</f>
        <v>-5.2941176470588251</v>
      </c>
      <c r="P23" s="24">
        <f t="shared" ref="P23" si="143">O23+P18-P19-P20-P21+P22</f>
        <v>-5.2941176470588251</v>
      </c>
      <c r="Q23" s="24">
        <f t="shared" ref="Q23" si="144">P23+Q18-Q19-Q20-Q21+Q22</f>
        <v>-5.2941176470588251</v>
      </c>
      <c r="R23" s="24">
        <f t="shared" ref="R23" si="145">Q23+R18-R19-R20-R21+R22</f>
        <v>-5.2941176470588251</v>
      </c>
      <c r="S23" s="24">
        <f t="shared" ref="S23" si="146">R23+S18-S19-S20-S21+S22</f>
        <v>-5.2941176470588251</v>
      </c>
      <c r="T23" s="24">
        <f t="shared" ref="T23" si="147">S23+T18-T19-T20-T21+T22</f>
        <v>-5.2941176470588251</v>
      </c>
      <c r="U23" s="24">
        <f t="shared" ref="U23" si="148">T23+U18-U19-U20-U21+U22</f>
        <v>-5.2941176470588251</v>
      </c>
      <c r="V23" s="24">
        <f t="shared" ref="V23" si="149">U23+V18-V19-V20-V21+V22</f>
        <v>-5.2941176470588251</v>
      </c>
      <c r="W23" s="24">
        <f t="shared" ref="W23" si="150">V23+W18-W19-W20-W21+W22</f>
        <v>-5.2941176470588251</v>
      </c>
      <c r="X23" s="24">
        <f t="shared" ref="X23" si="151">W23+X18-X19-X20-X21+X22</f>
        <v>-5.2941176470588251</v>
      </c>
      <c r="Y23" s="24">
        <f t="shared" ref="Y23" si="152">X23+Y18-Y19-Y20-Y21+Y22</f>
        <v>-5.2941176470588251</v>
      </c>
      <c r="Z23" s="24">
        <f t="shared" ref="Z23" si="153">Y23+Z18-Z19-Z20-Z21+Z22</f>
        <v>-5.2941176470588251</v>
      </c>
      <c r="AA23" s="24">
        <f t="shared" ref="AA23" si="154">Z23+AA18-AA19-AA20-AA21+AA22</f>
        <v>-5.2941176470588251</v>
      </c>
      <c r="AB23" s="24">
        <f t="shared" ref="AB23" si="155">AA23+AB18-AB19-AB20-AB21+AB22</f>
        <v>-5.2941176470588251</v>
      </c>
      <c r="AC23" s="24">
        <f t="shared" ref="AC23" si="156">AB23+AC18-AC19-AC20-AC21+AC22</f>
        <v>-5.2941176470588251</v>
      </c>
      <c r="AD23" s="24">
        <f t="shared" ref="AD23" si="157">AC23+AD18-AD19-AD20-AD21+AD22</f>
        <v>-5.2941176470588251</v>
      </c>
    </row>
    <row r="24" spans="1:30" ht="12" customHeight="1" x14ac:dyDescent="0.2">
      <c r="A24" s="55" t="s">
        <v>21</v>
      </c>
      <c r="B24" s="56"/>
      <c r="C24" s="64">
        <f>LOOKUP(9^9,29:29)</f>
        <v>4.7058823529411757</v>
      </c>
      <c r="D24" s="7" t="s">
        <v>0</v>
      </c>
      <c r="E24" s="8"/>
      <c r="F24" s="34">
        <v>5</v>
      </c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</row>
    <row r="25" spans="1:30" ht="12" customHeight="1" x14ac:dyDescent="0.2">
      <c r="A25" s="57"/>
      <c r="B25" s="58"/>
      <c r="C25" s="65"/>
      <c r="D25" s="4" t="s">
        <v>1</v>
      </c>
      <c r="E25" s="8"/>
      <c r="F25" s="22">
        <f t="shared" ref="F25" si="158">IF($A24&lt;&gt;"",F$8,0)</f>
        <v>4.7058823529411766</v>
      </c>
      <c r="G25" s="22">
        <f t="shared" ref="G25" si="159">IF($A24&lt;&gt;"",G$8,0)</f>
        <v>0</v>
      </c>
      <c r="H25" s="22">
        <f t="shared" ref="H25" si="160">IF($A24&lt;&gt;"",H$8,0)</f>
        <v>0</v>
      </c>
      <c r="I25" s="22">
        <f t="shared" ref="I25" si="161">IF($A24&lt;&gt;"",I$8,0)</f>
        <v>0</v>
      </c>
      <c r="J25" s="22">
        <f t="shared" ref="J25" si="162">IF($A24&lt;&gt;"",J$8,0)</f>
        <v>0</v>
      </c>
      <c r="K25" s="22">
        <f t="shared" ref="K25" si="163">IF($A24&lt;&gt;"",K$8,0)</f>
        <v>0</v>
      </c>
      <c r="L25" s="22">
        <f t="shared" ref="L25" si="164">IF($A24&lt;&gt;"",L$8,0)</f>
        <v>0</v>
      </c>
      <c r="M25" s="22">
        <f t="shared" ref="M25" si="165">IF($A24&lt;&gt;"",M$8,0)</f>
        <v>0</v>
      </c>
      <c r="N25" s="22">
        <f t="shared" ref="N25" si="166">IF($A24&lt;&gt;"",N$8,0)</f>
        <v>0</v>
      </c>
      <c r="O25" s="22">
        <f t="shared" ref="O25" si="167">IF($A24&lt;&gt;"",O$8,0)</f>
        <v>0</v>
      </c>
      <c r="P25" s="22">
        <f t="shared" ref="P25" si="168">IF($A24&lt;&gt;"",P$8,0)</f>
        <v>0</v>
      </c>
      <c r="Q25" s="22">
        <f t="shared" ref="Q25" si="169">IF($A24&lt;&gt;"",Q$8,0)</f>
        <v>0</v>
      </c>
      <c r="R25" s="22">
        <f t="shared" ref="R25" si="170">IF($A24&lt;&gt;"",R$8,0)</f>
        <v>0</v>
      </c>
      <c r="S25" s="22">
        <f t="shared" ref="S25" si="171">IF($A24&lt;&gt;"",S$8,0)</f>
        <v>0</v>
      </c>
      <c r="T25" s="22">
        <f t="shared" ref="T25" si="172">IF($A24&lt;&gt;"",T$8,0)</f>
        <v>0</v>
      </c>
      <c r="U25" s="22">
        <f t="shared" ref="U25" si="173">IF($A24&lt;&gt;"",U$8,0)</f>
        <v>0</v>
      </c>
      <c r="V25" s="22">
        <f t="shared" ref="V25" si="174">IF($A24&lt;&gt;"",V$8,0)</f>
        <v>0</v>
      </c>
      <c r="W25" s="22">
        <f t="shared" ref="W25" si="175">IF($A24&lt;&gt;"",W$8,0)</f>
        <v>0</v>
      </c>
      <c r="X25" s="22">
        <f t="shared" ref="X25" si="176">IF($A24&lt;&gt;"",X$8,0)</f>
        <v>0</v>
      </c>
      <c r="Y25" s="22">
        <f t="shared" ref="Y25" si="177">IF($A24&lt;&gt;"",Y$8,0)</f>
        <v>0</v>
      </c>
      <c r="Z25" s="22">
        <f t="shared" ref="Z25" si="178">IF($A24&lt;&gt;"",Z$8,0)</f>
        <v>0</v>
      </c>
      <c r="AA25" s="22">
        <f t="shared" ref="AA25" si="179">IF($A24&lt;&gt;"",AA$8,0)</f>
        <v>0</v>
      </c>
      <c r="AB25" s="22">
        <f t="shared" ref="AB25" si="180">IF($A24&lt;&gt;"",AB$8,0)</f>
        <v>0</v>
      </c>
      <c r="AC25" s="22">
        <f t="shared" ref="AC25" si="181">IF($A24&lt;&gt;"",AC$8,0)</f>
        <v>0</v>
      </c>
      <c r="AD25" s="22">
        <f t="shared" ref="AD25" si="182">IF($A24&lt;&gt;"",AD$8,0)</f>
        <v>0</v>
      </c>
    </row>
    <row r="26" spans="1:30" ht="12" customHeight="1" x14ac:dyDescent="0.2">
      <c r="A26" s="57"/>
      <c r="B26" s="58"/>
      <c r="C26" s="65"/>
      <c r="D26" s="47" t="s">
        <v>44</v>
      </c>
      <c r="E26" s="8"/>
      <c r="F26" s="35">
        <v>0</v>
      </c>
      <c r="G26" s="35">
        <v>0</v>
      </c>
      <c r="H26" s="35">
        <v>0</v>
      </c>
      <c r="I26" s="35">
        <v>0</v>
      </c>
      <c r="J26" s="35">
        <v>0</v>
      </c>
      <c r="K26" s="35">
        <v>0</v>
      </c>
      <c r="L26" s="35">
        <v>0</v>
      </c>
      <c r="M26" s="35">
        <v>0</v>
      </c>
      <c r="N26" s="35">
        <v>0</v>
      </c>
      <c r="O26" s="35">
        <v>0</v>
      </c>
      <c r="P26" s="35">
        <v>0</v>
      </c>
      <c r="Q26" s="35">
        <v>0</v>
      </c>
      <c r="R26" s="35">
        <v>0</v>
      </c>
      <c r="S26" s="35">
        <v>0</v>
      </c>
      <c r="T26" s="35">
        <v>0</v>
      </c>
      <c r="U26" s="35">
        <v>0</v>
      </c>
      <c r="V26" s="35">
        <v>0</v>
      </c>
      <c r="W26" s="35">
        <v>0</v>
      </c>
      <c r="X26" s="35">
        <v>0</v>
      </c>
      <c r="Y26" s="35">
        <v>0</v>
      </c>
      <c r="Z26" s="35">
        <v>0</v>
      </c>
      <c r="AA26" s="35">
        <v>0</v>
      </c>
      <c r="AB26" s="35">
        <v>0</v>
      </c>
      <c r="AC26" s="35">
        <v>0</v>
      </c>
      <c r="AD26" s="35">
        <v>0</v>
      </c>
    </row>
    <row r="27" spans="1:30" ht="12" customHeight="1" x14ac:dyDescent="0.2">
      <c r="A27" s="57"/>
      <c r="B27" s="58"/>
      <c r="C27" s="65"/>
      <c r="D27" s="4" t="s">
        <v>14</v>
      </c>
      <c r="E27" s="8"/>
      <c r="F27" s="23">
        <f t="shared" ref="F27" si="183">IF($A24&lt;&gt;"",F$5/F$7,0)</f>
        <v>2.9411764705882355</v>
      </c>
      <c r="G27" s="23">
        <f t="shared" ref="G27:K27" si="184">IF($A24&lt;&gt;"",G$5/G$7,0)</f>
        <v>0</v>
      </c>
      <c r="H27" s="23">
        <f t="shared" si="184"/>
        <v>0</v>
      </c>
      <c r="I27" s="23">
        <f t="shared" si="184"/>
        <v>0</v>
      </c>
      <c r="J27" s="23">
        <f t="shared" si="184"/>
        <v>0</v>
      </c>
      <c r="K27" s="23">
        <f t="shared" si="184"/>
        <v>0</v>
      </c>
      <c r="L27" s="23">
        <f t="shared" ref="L27:AD27" si="185">IF($A24&lt;&gt;"",L$5/L$7,0)</f>
        <v>0</v>
      </c>
      <c r="M27" s="23">
        <f t="shared" si="185"/>
        <v>0</v>
      </c>
      <c r="N27" s="23">
        <f t="shared" si="185"/>
        <v>0</v>
      </c>
      <c r="O27" s="23">
        <f t="shared" si="185"/>
        <v>0</v>
      </c>
      <c r="P27" s="23">
        <f t="shared" si="185"/>
        <v>0</v>
      </c>
      <c r="Q27" s="23">
        <f t="shared" si="185"/>
        <v>0</v>
      </c>
      <c r="R27" s="23">
        <f t="shared" si="185"/>
        <v>0</v>
      </c>
      <c r="S27" s="23">
        <f t="shared" si="185"/>
        <v>0</v>
      </c>
      <c r="T27" s="23">
        <f t="shared" si="185"/>
        <v>0</v>
      </c>
      <c r="U27" s="23">
        <f t="shared" si="185"/>
        <v>0</v>
      </c>
      <c r="V27" s="23">
        <f t="shared" si="185"/>
        <v>0</v>
      </c>
      <c r="W27" s="23">
        <f t="shared" si="185"/>
        <v>0</v>
      </c>
      <c r="X27" s="23">
        <f t="shared" si="185"/>
        <v>0</v>
      </c>
      <c r="Y27" s="23">
        <f t="shared" si="185"/>
        <v>0</v>
      </c>
      <c r="Z27" s="23">
        <f t="shared" si="185"/>
        <v>0</v>
      </c>
      <c r="AA27" s="23">
        <f t="shared" si="185"/>
        <v>0</v>
      </c>
      <c r="AB27" s="23">
        <f t="shared" si="185"/>
        <v>0</v>
      </c>
      <c r="AC27" s="23">
        <f t="shared" si="185"/>
        <v>0</v>
      </c>
      <c r="AD27" s="23">
        <f t="shared" si="185"/>
        <v>0</v>
      </c>
    </row>
    <row r="28" spans="1:30" ht="12" customHeight="1" x14ac:dyDescent="0.2">
      <c r="A28" s="57"/>
      <c r="B28" s="58"/>
      <c r="C28" s="65"/>
      <c r="D28" s="4" t="s">
        <v>4</v>
      </c>
      <c r="E28" s="9"/>
      <c r="F28" s="22">
        <f t="shared" ref="F28" si="186">IF($A24&lt;&gt;"",F$9,0)</f>
        <v>7.3529411764705879</v>
      </c>
      <c r="G28" s="22">
        <f t="shared" ref="G28:K28" si="187">IF($A24&lt;&gt;"",G$9,0)</f>
        <v>0</v>
      </c>
      <c r="H28" s="22">
        <f t="shared" si="187"/>
        <v>0</v>
      </c>
      <c r="I28" s="22">
        <f t="shared" si="187"/>
        <v>0</v>
      </c>
      <c r="J28" s="22">
        <f t="shared" si="187"/>
        <v>0</v>
      </c>
      <c r="K28" s="22">
        <f t="shared" si="187"/>
        <v>0</v>
      </c>
      <c r="L28" s="22">
        <f t="shared" ref="L28:AD28" si="188">IF($A24&lt;&gt;"",L$9,0)</f>
        <v>0</v>
      </c>
      <c r="M28" s="22">
        <f t="shared" si="188"/>
        <v>0</v>
      </c>
      <c r="N28" s="22">
        <f t="shared" si="188"/>
        <v>0</v>
      </c>
      <c r="O28" s="22">
        <f t="shared" si="188"/>
        <v>0</v>
      </c>
      <c r="P28" s="22">
        <f t="shared" si="188"/>
        <v>0</v>
      </c>
      <c r="Q28" s="22">
        <f t="shared" si="188"/>
        <v>0</v>
      </c>
      <c r="R28" s="22">
        <f t="shared" si="188"/>
        <v>0</v>
      </c>
      <c r="S28" s="22">
        <f t="shared" si="188"/>
        <v>0</v>
      </c>
      <c r="T28" s="22">
        <f t="shared" si="188"/>
        <v>0</v>
      </c>
      <c r="U28" s="22">
        <f t="shared" si="188"/>
        <v>0</v>
      </c>
      <c r="V28" s="22">
        <f t="shared" si="188"/>
        <v>0</v>
      </c>
      <c r="W28" s="22">
        <f t="shared" si="188"/>
        <v>0</v>
      </c>
      <c r="X28" s="22">
        <f t="shared" si="188"/>
        <v>0</v>
      </c>
      <c r="Y28" s="22">
        <f t="shared" si="188"/>
        <v>0</v>
      </c>
      <c r="Z28" s="22">
        <f t="shared" si="188"/>
        <v>0</v>
      </c>
      <c r="AA28" s="22">
        <f t="shared" si="188"/>
        <v>0</v>
      </c>
      <c r="AB28" s="22">
        <f t="shared" si="188"/>
        <v>0</v>
      </c>
      <c r="AC28" s="22">
        <f t="shared" si="188"/>
        <v>0</v>
      </c>
      <c r="AD28" s="22">
        <f t="shared" si="188"/>
        <v>0</v>
      </c>
    </row>
    <row r="29" spans="1:30" ht="12" customHeight="1" thickBot="1" x14ac:dyDescent="0.25">
      <c r="A29" s="59"/>
      <c r="B29" s="60"/>
      <c r="C29" s="10"/>
      <c r="D29" s="32" t="s">
        <v>5</v>
      </c>
      <c r="E29" s="30">
        <v>0</v>
      </c>
      <c r="F29" s="24">
        <f t="shared" si="78"/>
        <v>4.7058823529411757</v>
      </c>
      <c r="G29" s="24">
        <f t="shared" ref="G29" si="189">F29+G24-G25-G26-G27+G28</f>
        <v>4.7058823529411757</v>
      </c>
      <c r="H29" s="24">
        <f t="shared" ref="H29" si="190">G29+H24-H25-H26-H27+H28</f>
        <v>4.7058823529411757</v>
      </c>
      <c r="I29" s="24">
        <f t="shared" ref="I29" si="191">H29+I24-I25-I26-I27+I28</f>
        <v>4.7058823529411757</v>
      </c>
      <c r="J29" s="24">
        <f t="shared" ref="J29" si="192">I29+J24-J25-J26-J27+J28</f>
        <v>4.7058823529411757</v>
      </c>
      <c r="K29" s="24">
        <f t="shared" ref="K29" si="193">J29+K24-K25-K26-K27+K28</f>
        <v>4.7058823529411757</v>
      </c>
      <c r="L29" s="24">
        <f t="shared" ref="L29" si="194">K29+L24-L25-L26-L27+L28</f>
        <v>4.7058823529411757</v>
      </c>
      <c r="M29" s="24">
        <f t="shared" ref="M29" si="195">L29+M24-M25-M26-M27+M28</f>
        <v>4.7058823529411757</v>
      </c>
      <c r="N29" s="24">
        <f t="shared" ref="N29" si="196">M29+N24-N25-N26-N27+N28</f>
        <v>4.7058823529411757</v>
      </c>
      <c r="O29" s="24">
        <f t="shared" ref="O29" si="197">N29+O24-O25-O26-O27+O28</f>
        <v>4.7058823529411757</v>
      </c>
      <c r="P29" s="24">
        <f t="shared" ref="P29" si="198">O29+P24-P25-P26-P27+P28</f>
        <v>4.7058823529411757</v>
      </c>
      <c r="Q29" s="24">
        <f t="shared" ref="Q29" si="199">P29+Q24-Q25-Q26-Q27+Q28</f>
        <v>4.7058823529411757</v>
      </c>
      <c r="R29" s="24">
        <f t="shared" ref="R29" si="200">Q29+R24-R25-R26-R27+R28</f>
        <v>4.7058823529411757</v>
      </c>
      <c r="S29" s="24">
        <f t="shared" ref="S29" si="201">R29+S24-S25-S26-S27+S28</f>
        <v>4.7058823529411757</v>
      </c>
      <c r="T29" s="24">
        <f t="shared" ref="T29" si="202">S29+T24-T25-T26-T27+T28</f>
        <v>4.7058823529411757</v>
      </c>
      <c r="U29" s="24">
        <f t="shared" ref="U29" si="203">T29+U24-U25-U26-U27+U28</f>
        <v>4.7058823529411757</v>
      </c>
      <c r="V29" s="24">
        <f t="shared" ref="V29" si="204">U29+V24-V25-V26-V27+V28</f>
        <v>4.7058823529411757</v>
      </c>
      <c r="W29" s="24">
        <f t="shared" ref="W29" si="205">V29+W24-W25-W26-W27+W28</f>
        <v>4.7058823529411757</v>
      </c>
      <c r="X29" s="24">
        <f t="shared" ref="X29" si="206">W29+X24-X25-X26-X27+X28</f>
        <v>4.7058823529411757</v>
      </c>
      <c r="Y29" s="24">
        <f t="shared" ref="Y29" si="207">X29+Y24-Y25-Y26-Y27+Y28</f>
        <v>4.7058823529411757</v>
      </c>
      <c r="Z29" s="24">
        <f t="shared" ref="Z29" si="208">Y29+Z24-Z25-Z26-Z27+Z28</f>
        <v>4.7058823529411757</v>
      </c>
      <c r="AA29" s="24">
        <f t="shared" ref="AA29" si="209">Z29+AA24-AA25-AA26-AA27+AA28</f>
        <v>4.7058823529411757</v>
      </c>
      <c r="AB29" s="24">
        <f t="shared" ref="AB29" si="210">AA29+AB24-AB25-AB26-AB27+AB28</f>
        <v>4.7058823529411757</v>
      </c>
      <c r="AC29" s="24">
        <f t="shared" ref="AC29" si="211">AB29+AC24-AC25-AC26-AC27+AC28</f>
        <v>4.7058823529411757</v>
      </c>
      <c r="AD29" s="24">
        <f t="shared" ref="AD29" si="212">AC29+AD24-AD25-AD26-AD27+AD28</f>
        <v>4.7058823529411757</v>
      </c>
    </row>
    <row r="30" spans="1:30" ht="12" customHeight="1" x14ac:dyDescent="0.2">
      <c r="A30" s="55" t="s">
        <v>22</v>
      </c>
      <c r="B30" s="56"/>
      <c r="C30" s="64">
        <f>LOOKUP(9^9,35:35)</f>
        <v>4.7058823529411757</v>
      </c>
      <c r="D30" s="7" t="s">
        <v>0</v>
      </c>
      <c r="E30" s="8"/>
      <c r="F30" s="34">
        <v>5</v>
      </c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</row>
    <row r="31" spans="1:30" ht="12" customHeight="1" x14ac:dyDescent="0.2">
      <c r="A31" s="57"/>
      <c r="B31" s="58"/>
      <c r="C31" s="65"/>
      <c r="D31" s="4" t="s">
        <v>1</v>
      </c>
      <c r="E31" s="8"/>
      <c r="F31" s="22">
        <f t="shared" ref="F31" si="213">IF($A30&lt;&gt;"",F$8,0)</f>
        <v>4.7058823529411766</v>
      </c>
      <c r="G31" s="22">
        <f t="shared" ref="G31" si="214">IF($A30&lt;&gt;"",G$8,0)</f>
        <v>0</v>
      </c>
      <c r="H31" s="22">
        <f t="shared" ref="H31" si="215">IF($A30&lt;&gt;"",H$8,0)</f>
        <v>0</v>
      </c>
      <c r="I31" s="22">
        <f t="shared" ref="I31" si="216">IF($A30&lt;&gt;"",I$8,0)</f>
        <v>0</v>
      </c>
      <c r="J31" s="22">
        <f t="shared" ref="J31" si="217">IF($A30&lt;&gt;"",J$8,0)</f>
        <v>0</v>
      </c>
      <c r="K31" s="22">
        <f t="shared" ref="K31" si="218">IF($A30&lt;&gt;"",K$8,0)</f>
        <v>0</v>
      </c>
      <c r="L31" s="22">
        <f t="shared" ref="L31" si="219">IF($A30&lt;&gt;"",L$8,0)</f>
        <v>0</v>
      </c>
      <c r="M31" s="22">
        <f t="shared" ref="M31" si="220">IF($A30&lt;&gt;"",M$8,0)</f>
        <v>0</v>
      </c>
      <c r="N31" s="22">
        <f t="shared" ref="N31" si="221">IF($A30&lt;&gt;"",N$8,0)</f>
        <v>0</v>
      </c>
      <c r="O31" s="22">
        <f t="shared" ref="O31" si="222">IF($A30&lt;&gt;"",O$8,0)</f>
        <v>0</v>
      </c>
      <c r="P31" s="22">
        <f t="shared" ref="P31" si="223">IF($A30&lt;&gt;"",P$8,0)</f>
        <v>0</v>
      </c>
      <c r="Q31" s="22">
        <f t="shared" ref="Q31" si="224">IF($A30&lt;&gt;"",Q$8,0)</f>
        <v>0</v>
      </c>
      <c r="R31" s="22">
        <f t="shared" ref="R31" si="225">IF($A30&lt;&gt;"",R$8,0)</f>
        <v>0</v>
      </c>
      <c r="S31" s="22">
        <f t="shared" ref="S31" si="226">IF($A30&lt;&gt;"",S$8,0)</f>
        <v>0</v>
      </c>
      <c r="T31" s="22">
        <f t="shared" ref="T31" si="227">IF($A30&lt;&gt;"",T$8,0)</f>
        <v>0</v>
      </c>
      <c r="U31" s="22">
        <f t="shared" ref="U31" si="228">IF($A30&lt;&gt;"",U$8,0)</f>
        <v>0</v>
      </c>
      <c r="V31" s="22">
        <f t="shared" ref="V31" si="229">IF($A30&lt;&gt;"",V$8,0)</f>
        <v>0</v>
      </c>
      <c r="W31" s="22">
        <f t="shared" ref="W31" si="230">IF($A30&lt;&gt;"",W$8,0)</f>
        <v>0</v>
      </c>
      <c r="X31" s="22">
        <f t="shared" ref="X31" si="231">IF($A30&lt;&gt;"",X$8,0)</f>
        <v>0</v>
      </c>
      <c r="Y31" s="22">
        <f t="shared" ref="Y31" si="232">IF($A30&lt;&gt;"",Y$8,0)</f>
        <v>0</v>
      </c>
      <c r="Z31" s="22">
        <f t="shared" ref="Z31" si="233">IF($A30&lt;&gt;"",Z$8,0)</f>
        <v>0</v>
      </c>
      <c r="AA31" s="22">
        <f t="shared" ref="AA31" si="234">IF($A30&lt;&gt;"",AA$8,0)</f>
        <v>0</v>
      </c>
      <c r="AB31" s="22">
        <f t="shared" ref="AB31" si="235">IF($A30&lt;&gt;"",AB$8,0)</f>
        <v>0</v>
      </c>
      <c r="AC31" s="22">
        <f t="shared" ref="AC31" si="236">IF($A30&lt;&gt;"",AC$8,0)</f>
        <v>0</v>
      </c>
      <c r="AD31" s="22">
        <f t="shared" ref="AD31" si="237">IF($A30&lt;&gt;"",AD$8,0)</f>
        <v>0</v>
      </c>
    </row>
    <row r="32" spans="1:30" ht="12" customHeight="1" x14ac:dyDescent="0.2">
      <c r="A32" s="57"/>
      <c r="B32" s="58"/>
      <c r="C32" s="65"/>
      <c r="D32" s="47" t="s">
        <v>44</v>
      </c>
      <c r="E32" s="8"/>
      <c r="F32" s="35">
        <v>0</v>
      </c>
      <c r="G32" s="35">
        <v>0</v>
      </c>
      <c r="H32" s="35">
        <v>0</v>
      </c>
      <c r="I32" s="35">
        <v>0</v>
      </c>
      <c r="J32" s="35">
        <v>0</v>
      </c>
      <c r="K32" s="35">
        <v>0</v>
      </c>
      <c r="L32" s="35">
        <v>0</v>
      </c>
      <c r="M32" s="35">
        <v>0</v>
      </c>
      <c r="N32" s="35">
        <v>0</v>
      </c>
      <c r="O32" s="35">
        <v>0</v>
      </c>
      <c r="P32" s="35">
        <v>0</v>
      </c>
      <c r="Q32" s="35">
        <v>0</v>
      </c>
      <c r="R32" s="35">
        <v>0</v>
      </c>
      <c r="S32" s="35">
        <v>0</v>
      </c>
      <c r="T32" s="35">
        <v>0</v>
      </c>
      <c r="U32" s="35">
        <v>0</v>
      </c>
      <c r="V32" s="35">
        <v>0</v>
      </c>
      <c r="W32" s="35">
        <v>0</v>
      </c>
      <c r="X32" s="35">
        <v>0</v>
      </c>
      <c r="Y32" s="35">
        <v>0</v>
      </c>
      <c r="Z32" s="35">
        <v>0</v>
      </c>
      <c r="AA32" s="35">
        <v>0</v>
      </c>
      <c r="AB32" s="35">
        <v>0</v>
      </c>
      <c r="AC32" s="35">
        <v>0</v>
      </c>
      <c r="AD32" s="35">
        <v>0</v>
      </c>
    </row>
    <row r="33" spans="1:30" ht="12" customHeight="1" x14ac:dyDescent="0.2">
      <c r="A33" s="57"/>
      <c r="B33" s="58"/>
      <c r="C33" s="65"/>
      <c r="D33" s="4" t="s">
        <v>14</v>
      </c>
      <c r="E33" s="8"/>
      <c r="F33" s="23">
        <f t="shared" ref="F33" si="238">IF($A30&lt;&gt;"",F$5/F$7,0)</f>
        <v>2.9411764705882355</v>
      </c>
      <c r="G33" s="23">
        <f t="shared" ref="G33:K33" si="239">IF($A30&lt;&gt;"",G$5/G$7,0)</f>
        <v>0</v>
      </c>
      <c r="H33" s="23">
        <f t="shared" si="239"/>
        <v>0</v>
      </c>
      <c r="I33" s="23">
        <f t="shared" si="239"/>
        <v>0</v>
      </c>
      <c r="J33" s="23">
        <f t="shared" si="239"/>
        <v>0</v>
      </c>
      <c r="K33" s="23">
        <f t="shared" si="239"/>
        <v>0</v>
      </c>
      <c r="L33" s="23">
        <f t="shared" ref="L33:AD33" si="240">IF($A30&lt;&gt;"",L$5/L$7,0)</f>
        <v>0</v>
      </c>
      <c r="M33" s="23">
        <f t="shared" si="240"/>
        <v>0</v>
      </c>
      <c r="N33" s="23">
        <f t="shared" si="240"/>
        <v>0</v>
      </c>
      <c r="O33" s="23">
        <f t="shared" si="240"/>
        <v>0</v>
      </c>
      <c r="P33" s="23">
        <f t="shared" si="240"/>
        <v>0</v>
      </c>
      <c r="Q33" s="23">
        <f t="shared" si="240"/>
        <v>0</v>
      </c>
      <c r="R33" s="23">
        <f t="shared" si="240"/>
        <v>0</v>
      </c>
      <c r="S33" s="23">
        <f t="shared" si="240"/>
        <v>0</v>
      </c>
      <c r="T33" s="23">
        <f t="shared" si="240"/>
        <v>0</v>
      </c>
      <c r="U33" s="23">
        <f t="shared" si="240"/>
        <v>0</v>
      </c>
      <c r="V33" s="23">
        <f t="shared" si="240"/>
        <v>0</v>
      </c>
      <c r="W33" s="23">
        <f t="shared" si="240"/>
        <v>0</v>
      </c>
      <c r="X33" s="23">
        <f t="shared" si="240"/>
        <v>0</v>
      </c>
      <c r="Y33" s="23">
        <f t="shared" si="240"/>
        <v>0</v>
      </c>
      <c r="Z33" s="23">
        <f t="shared" si="240"/>
        <v>0</v>
      </c>
      <c r="AA33" s="23">
        <f t="shared" si="240"/>
        <v>0</v>
      </c>
      <c r="AB33" s="23">
        <f t="shared" si="240"/>
        <v>0</v>
      </c>
      <c r="AC33" s="23">
        <f t="shared" si="240"/>
        <v>0</v>
      </c>
      <c r="AD33" s="23">
        <f t="shared" si="240"/>
        <v>0</v>
      </c>
    </row>
    <row r="34" spans="1:30" ht="12" customHeight="1" x14ac:dyDescent="0.2">
      <c r="A34" s="57"/>
      <c r="B34" s="58"/>
      <c r="C34" s="65"/>
      <c r="D34" s="4" t="s">
        <v>4</v>
      </c>
      <c r="E34" s="9"/>
      <c r="F34" s="22">
        <f t="shared" ref="F34" si="241">IF($A30&lt;&gt;"",F$9,0)</f>
        <v>7.3529411764705879</v>
      </c>
      <c r="G34" s="22">
        <f t="shared" ref="G34:K34" si="242">IF($A30&lt;&gt;"",G$9,0)</f>
        <v>0</v>
      </c>
      <c r="H34" s="22">
        <f t="shared" si="242"/>
        <v>0</v>
      </c>
      <c r="I34" s="22">
        <f t="shared" si="242"/>
        <v>0</v>
      </c>
      <c r="J34" s="22">
        <f t="shared" si="242"/>
        <v>0</v>
      </c>
      <c r="K34" s="22">
        <f t="shared" si="242"/>
        <v>0</v>
      </c>
      <c r="L34" s="22">
        <f t="shared" ref="L34:AD34" si="243">IF($A30&lt;&gt;"",L$9,0)</f>
        <v>0</v>
      </c>
      <c r="M34" s="22">
        <f t="shared" si="243"/>
        <v>0</v>
      </c>
      <c r="N34" s="22">
        <f t="shared" si="243"/>
        <v>0</v>
      </c>
      <c r="O34" s="22">
        <f t="shared" si="243"/>
        <v>0</v>
      </c>
      <c r="P34" s="22">
        <f t="shared" si="243"/>
        <v>0</v>
      </c>
      <c r="Q34" s="22">
        <f t="shared" si="243"/>
        <v>0</v>
      </c>
      <c r="R34" s="22">
        <f t="shared" si="243"/>
        <v>0</v>
      </c>
      <c r="S34" s="22">
        <f t="shared" si="243"/>
        <v>0</v>
      </c>
      <c r="T34" s="22">
        <f t="shared" si="243"/>
        <v>0</v>
      </c>
      <c r="U34" s="22">
        <f t="shared" si="243"/>
        <v>0</v>
      </c>
      <c r="V34" s="22">
        <f t="shared" si="243"/>
        <v>0</v>
      </c>
      <c r="W34" s="22">
        <f t="shared" si="243"/>
        <v>0</v>
      </c>
      <c r="X34" s="22">
        <f t="shared" si="243"/>
        <v>0</v>
      </c>
      <c r="Y34" s="22">
        <f t="shared" si="243"/>
        <v>0</v>
      </c>
      <c r="Z34" s="22">
        <f t="shared" si="243"/>
        <v>0</v>
      </c>
      <c r="AA34" s="22">
        <f t="shared" si="243"/>
        <v>0</v>
      </c>
      <c r="AB34" s="22">
        <f t="shared" si="243"/>
        <v>0</v>
      </c>
      <c r="AC34" s="22">
        <f t="shared" si="243"/>
        <v>0</v>
      </c>
      <c r="AD34" s="22">
        <f t="shared" si="243"/>
        <v>0</v>
      </c>
    </row>
    <row r="35" spans="1:30" ht="12" customHeight="1" thickBot="1" x14ac:dyDescent="0.25">
      <c r="A35" s="59"/>
      <c r="B35" s="60"/>
      <c r="C35" s="10"/>
      <c r="D35" s="32" t="s">
        <v>5</v>
      </c>
      <c r="E35" s="30">
        <v>0</v>
      </c>
      <c r="F35" s="24">
        <f t="shared" si="78"/>
        <v>4.7058823529411757</v>
      </c>
      <c r="G35" s="24">
        <f t="shared" ref="G35" si="244">F35+G30-G31-G32-G33+G34</f>
        <v>4.7058823529411757</v>
      </c>
      <c r="H35" s="24">
        <f t="shared" ref="H35" si="245">G35+H30-H31-H32-H33+H34</f>
        <v>4.7058823529411757</v>
      </c>
      <c r="I35" s="24">
        <f t="shared" ref="I35" si="246">H35+I30-I31-I32-I33+I34</f>
        <v>4.7058823529411757</v>
      </c>
      <c r="J35" s="24">
        <f t="shared" ref="J35" si="247">I35+J30-J31-J32-J33+J34</f>
        <v>4.7058823529411757</v>
      </c>
      <c r="K35" s="24">
        <f t="shared" ref="K35" si="248">J35+K30-K31-K32-K33+K34</f>
        <v>4.7058823529411757</v>
      </c>
      <c r="L35" s="24">
        <f t="shared" ref="L35" si="249">K35+L30-L31-L32-L33+L34</f>
        <v>4.7058823529411757</v>
      </c>
      <c r="M35" s="24">
        <f t="shared" ref="M35" si="250">L35+M30-M31-M32-M33+M34</f>
        <v>4.7058823529411757</v>
      </c>
      <c r="N35" s="24">
        <f t="shared" ref="N35" si="251">M35+N30-N31-N32-N33+N34</f>
        <v>4.7058823529411757</v>
      </c>
      <c r="O35" s="24">
        <f t="shared" ref="O35" si="252">N35+O30-O31-O32-O33+O34</f>
        <v>4.7058823529411757</v>
      </c>
      <c r="P35" s="24">
        <f t="shared" ref="P35" si="253">O35+P30-P31-P32-P33+P34</f>
        <v>4.7058823529411757</v>
      </c>
      <c r="Q35" s="24">
        <f t="shared" ref="Q35" si="254">P35+Q30-Q31-Q32-Q33+Q34</f>
        <v>4.7058823529411757</v>
      </c>
      <c r="R35" s="24">
        <f t="shared" ref="R35" si="255">Q35+R30-R31-R32-R33+R34</f>
        <v>4.7058823529411757</v>
      </c>
      <c r="S35" s="24">
        <f t="shared" ref="S35" si="256">R35+S30-S31-S32-S33+S34</f>
        <v>4.7058823529411757</v>
      </c>
      <c r="T35" s="24">
        <f t="shared" ref="T35" si="257">S35+T30-T31-T32-T33+T34</f>
        <v>4.7058823529411757</v>
      </c>
      <c r="U35" s="24">
        <f t="shared" ref="U35" si="258">T35+U30-U31-U32-U33+U34</f>
        <v>4.7058823529411757</v>
      </c>
      <c r="V35" s="24">
        <f t="shared" ref="V35" si="259">U35+V30-V31-V32-V33+V34</f>
        <v>4.7058823529411757</v>
      </c>
      <c r="W35" s="24">
        <f t="shared" ref="W35" si="260">V35+W30-W31-W32-W33+W34</f>
        <v>4.7058823529411757</v>
      </c>
      <c r="X35" s="24">
        <f t="shared" ref="X35" si="261">W35+X30-X31-X32-X33+X34</f>
        <v>4.7058823529411757</v>
      </c>
      <c r="Y35" s="24">
        <f t="shared" ref="Y35" si="262">X35+Y30-Y31-Y32-Y33+Y34</f>
        <v>4.7058823529411757</v>
      </c>
      <c r="Z35" s="24">
        <f t="shared" ref="Z35" si="263">Y35+Z30-Z31-Z32-Z33+Z34</f>
        <v>4.7058823529411757</v>
      </c>
      <c r="AA35" s="24">
        <f t="shared" ref="AA35" si="264">Z35+AA30-AA31-AA32-AA33+AA34</f>
        <v>4.7058823529411757</v>
      </c>
      <c r="AB35" s="24">
        <f t="shared" ref="AB35" si="265">AA35+AB30-AB31-AB32-AB33+AB34</f>
        <v>4.7058823529411757</v>
      </c>
      <c r="AC35" s="24">
        <f t="shared" ref="AC35" si="266">AB35+AC30-AC31-AC32-AC33+AC34</f>
        <v>4.7058823529411757</v>
      </c>
      <c r="AD35" s="24">
        <f t="shared" ref="AD35" si="267">AC35+AD30-AD31-AD32-AD33+AD34</f>
        <v>4.7058823529411757</v>
      </c>
    </row>
    <row r="36" spans="1:30" ht="12" customHeight="1" x14ac:dyDescent="0.2">
      <c r="A36" s="55" t="s">
        <v>23</v>
      </c>
      <c r="B36" s="56"/>
      <c r="C36" s="64">
        <f>LOOKUP(9^9,41:41)</f>
        <v>4.7058823529411757</v>
      </c>
      <c r="D36" s="7" t="s">
        <v>0</v>
      </c>
      <c r="E36" s="8"/>
      <c r="F36" s="34">
        <v>5</v>
      </c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</row>
    <row r="37" spans="1:30" ht="12" customHeight="1" x14ac:dyDescent="0.2">
      <c r="A37" s="57"/>
      <c r="B37" s="58"/>
      <c r="C37" s="65"/>
      <c r="D37" s="4" t="s">
        <v>1</v>
      </c>
      <c r="E37" s="8"/>
      <c r="F37" s="22">
        <f t="shared" ref="F37" si="268">IF($A36&lt;&gt;"",F$8,0)</f>
        <v>4.7058823529411766</v>
      </c>
      <c r="G37" s="22">
        <f t="shared" ref="G37" si="269">IF($A36&lt;&gt;"",G$8,0)</f>
        <v>0</v>
      </c>
      <c r="H37" s="22">
        <f t="shared" ref="H37" si="270">IF($A36&lt;&gt;"",H$8,0)</f>
        <v>0</v>
      </c>
      <c r="I37" s="22">
        <f t="shared" ref="I37" si="271">IF($A36&lt;&gt;"",I$8,0)</f>
        <v>0</v>
      </c>
      <c r="J37" s="22">
        <f t="shared" ref="J37" si="272">IF($A36&lt;&gt;"",J$8,0)</f>
        <v>0</v>
      </c>
      <c r="K37" s="22">
        <f t="shared" ref="K37" si="273">IF($A36&lt;&gt;"",K$8,0)</f>
        <v>0</v>
      </c>
      <c r="L37" s="22">
        <f t="shared" ref="L37" si="274">IF($A36&lt;&gt;"",L$8,0)</f>
        <v>0</v>
      </c>
      <c r="M37" s="22">
        <f t="shared" ref="M37" si="275">IF($A36&lt;&gt;"",M$8,0)</f>
        <v>0</v>
      </c>
      <c r="N37" s="22">
        <f t="shared" ref="N37" si="276">IF($A36&lt;&gt;"",N$8,0)</f>
        <v>0</v>
      </c>
      <c r="O37" s="22">
        <f t="shared" ref="O37" si="277">IF($A36&lt;&gt;"",O$8,0)</f>
        <v>0</v>
      </c>
      <c r="P37" s="22">
        <f t="shared" ref="P37" si="278">IF($A36&lt;&gt;"",P$8,0)</f>
        <v>0</v>
      </c>
      <c r="Q37" s="22">
        <f t="shared" ref="Q37" si="279">IF($A36&lt;&gt;"",Q$8,0)</f>
        <v>0</v>
      </c>
      <c r="R37" s="22">
        <f t="shared" ref="R37" si="280">IF($A36&lt;&gt;"",R$8,0)</f>
        <v>0</v>
      </c>
      <c r="S37" s="22">
        <f t="shared" ref="S37" si="281">IF($A36&lt;&gt;"",S$8,0)</f>
        <v>0</v>
      </c>
      <c r="T37" s="22">
        <f t="shared" ref="T37" si="282">IF($A36&lt;&gt;"",T$8,0)</f>
        <v>0</v>
      </c>
      <c r="U37" s="22">
        <f t="shared" ref="U37" si="283">IF($A36&lt;&gt;"",U$8,0)</f>
        <v>0</v>
      </c>
      <c r="V37" s="22">
        <f t="shared" ref="V37" si="284">IF($A36&lt;&gt;"",V$8,0)</f>
        <v>0</v>
      </c>
      <c r="W37" s="22">
        <f t="shared" ref="W37" si="285">IF($A36&lt;&gt;"",W$8,0)</f>
        <v>0</v>
      </c>
      <c r="X37" s="22">
        <f t="shared" ref="X37" si="286">IF($A36&lt;&gt;"",X$8,0)</f>
        <v>0</v>
      </c>
      <c r="Y37" s="22">
        <f t="shared" ref="Y37" si="287">IF($A36&lt;&gt;"",Y$8,0)</f>
        <v>0</v>
      </c>
      <c r="Z37" s="22">
        <f t="shared" ref="Z37" si="288">IF($A36&lt;&gt;"",Z$8,0)</f>
        <v>0</v>
      </c>
      <c r="AA37" s="22">
        <f t="shared" ref="AA37" si="289">IF($A36&lt;&gt;"",AA$8,0)</f>
        <v>0</v>
      </c>
      <c r="AB37" s="22">
        <f t="shared" ref="AB37" si="290">IF($A36&lt;&gt;"",AB$8,0)</f>
        <v>0</v>
      </c>
      <c r="AC37" s="22">
        <f t="shared" ref="AC37" si="291">IF($A36&lt;&gt;"",AC$8,0)</f>
        <v>0</v>
      </c>
      <c r="AD37" s="22">
        <f t="shared" ref="AD37" si="292">IF($A36&lt;&gt;"",AD$8,0)</f>
        <v>0</v>
      </c>
    </row>
    <row r="38" spans="1:30" ht="12" customHeight="1" x14ac:dyDescent="0.2">
      <c r="A38" s="57"/>
      <c r="B38" s="58"/>
      <c r="C38" s="65"/>
      <c r="D38" s="47" t="s">
        <v>44</v>
      </c>
      <c r="E38" s="8"/>
      <c r="F38" s="35">
        <v>0</v>
      </c>
      <c r="G38" s="35">
        <v>0</v>
      </c>
      <c r="H38" s="35">
        <v>0</v>
      </c>
      <c r="I38" s="35">
        <v>0</v>
      </c>
      <c r="J38" s="35">
        <v>0</v>
      </c>
      <c r="K38" s="35">
        <v>0</v>
      </c>
      <c r="L38" s="35">
        <v>0</v>
      </c>
      <c r="M38" s="35">
        <v>0</v>
      </c>
      <c r="N38" s="35">
        <v>0</v>
      </c>
      <c r="O38" s="35">
        <v>0</v>
      </c>
      <c r="P38" s="35">
        <v>0</v>
      </c>
      <c r="Q38" s="35">
        <v>0</v>
      </c>
      <c r="R38" s="35">
        <v>0</v>
      </c>
      <c r="S38" s="35">
        <v>0</v>
      </c>
      <c r="T38" s="35">
        <v>0</v>
      </c>
      <c r="U38" s="35">
        <v>0</v>
      </c>
      <c r="V38" s="35">
        <v>0</v>
      </c>
      <c r="W38" s="35">
        <v>0</v>
      </c>
      <c r="X38" s="35">
        <v>0</v>
      </c>
      <c r="Y38" s="35">
        <v>0</v>
      </c>
      <c r="Z38" s="35">
        <v>0</v>
      </c>
      <c r="AA38" s="35">
        <v>0</v>
      </c>
      <c r="AB38" s="35">
        <v>0</v>
      </c>
      <c r="AC38" s="35">
        <v>0</v>
      </c>
      <c r="AD38" s="35">
        <v>0</v>
      </c>
    </row>
    <row r="39" spans="1:30" ht="12" customHeight="1" x14ac:dyDescent="0.2">
      <c r="A39" s="57"/>
      <c r="B39" s="58"/>
      <c r="C39" s="65"/>
      <c r="D39" s="4" t="s">
        <v>14</v>
      </c>
      <c r="E39" s="8"/>
      <c r="F39" s="23">
        <f t="shared" ref="F39" si="293">IF($A36&lt;&gt;"",F$5/F$7,0)</f>
        <v>2.9411764705882355</v>
      </c>
      <c r="G39" s="23">
        <f t="shared" ref="G39:K39" si="294">IF($A36&lt;&gt;"",G$5/G$7,0)</f>
        <v>0</v>
      </c>
      <c r="H39" s="23">
        <f t="shared" si="294"/>
        <v>0</v>
      </c>
      <c r="I39" s="23">
        <f t="shared" si="294"/>
        <v>0</v>
      </c>
      <c r="J39" s="23">
        <f t="shared" si="294"/>
        <v>0</v>
      </c>
      <c r="K39" s="23">
        <f t="shared" si="294"/>
        <v>0</v>
      </c>
      <c r="L39" s="23">
        <f t="shared" ref="L39:AD39" si="295">IF($A36&lt;&gt;"",L$5/L$7,0)</f>
        <v>0</v>
      </c>
      <c r="M39" s="23">
        <f t="shared" si="295"/>
        <v>0</v>
      </c>
      <c r="N39" s="23">
        <f t="shared" si="295"/>
        <v>0</v>
      </c>
      <c r="O39" s="23">
        <f t="shared" si="295"/>
        <v>0</v>
      </c>
      <c r="P39" s="23">
        <f t="shared" si="295"/>
        <v>0</v>
      </c>
      <c r="Q39" s="23">
        <f t="shared" si="295"/>
        <v>0</v>
      </c>
      <c r="R39" s="23">
        <f t="shared" si="295"/>
        <v>0</v>
      </c>
      <c r="S39" s="23">
        <f t="shared" si="295"/>
        <v>0</v>
      </c>
      <c r="T39" s="23">
        <f t="shared" si="295"/>
        <v>0</v>
      </c>
      <c r="U39" s="23">
        <f t="shared" si="295"/>
        <v>0</v>
      </c>
      <c r="V39" s="23">
        <f t="shared" si="295"/>
        <v>0</v>
      </c>
      <c r="W39" s="23">
        <f t="shared" si="295"/>
        <v>0</v>
      </c>
      <c r="X39" s="23">
        <f t="shared" si="295"/>
        <v>0</v>
      </c>
      <c r="Y39" s="23">
        <f t="shared" si="295"/>
        <v>0</v>
      </c>
      <c r="Z39" s="23">
        <f t="shared" si="295"/>
        <v>0</v>
      </c>
      <c r="AA39" s="23">
        <f t="shared" si="295"/>
        <v>0</v>
      </c>
      <c r="AB39" s="23">
        <f t="shared" si="295"/>
        <v>0</v>
      </c>
      <c r="AC39" s="23">
        <f t="shared" si="295"/>
        <v>0</v>
      </c>
      <c r="AD39" s="23">
        <f t="shared" si="295"/>
        <v>0</v>
      </c>
    </row>
    <row r="40" spans="1:30" ht="12" customHeight="1" x14ac:dyDescent="0.2">
      <c r="A40" s="57"/>
      <c r="B40" s="58"/>
      <c r="C40" s="65"/>
      <c r="D40" s="4" t="s">
        <v>4</v>
      </c>
      <c r="E40" s="9"/>
      <c r="F40" s="22">
        <f t="shared" ref="F40" si="296">IF($A36&lt;&gt;"",F$9,0)</f>
        <v>7.3529411764705879</v>
      </c>
      <c r="G40" s="22">
        <f t="shared" ref="G40:K40" si="297">IF($A36&lt;&gt;"",G$9,0)</f>
        <v>0</v>
      </c>
      <c r="H40" s="22">
        <f t="shared" si="297"/>
        <v>0</v>
      </c>
      <c r="I40" s="22">
        <f t="shared" si="297"/>
        <v>0</v>
      </c>
      <c r="J40" s="22">
        <f t="shared" si="297"/>
        <v>0</v>
      </c>
      <c r="K40" s="22">
        <f t="shared" si="297"/>
        <v>0</v>
      </c>
      <c r="L40" s="22">
        <f t="shared" ref="L40:AD40" si="298">IF($A36&lt;&gt;"",L$9,0)</f>
        <v>0</v>
      </c>
      <c r="M40" s="22">
        <f t="shared" si="298"/>
        <v>0</v>
      </c>
      <c r="N40" s="22">
        <f t="shared" si="298"/>
        <v>0</v>
      </c>
      <c r="O40" s="22">
        <f t="shared" si="298"/>
        <v>0</v>
      </c>
      <c r="P40" s="22">
        <f t="shared" si="298"/>
        <v>0</v>
      </c>
      <c r="Q40" s="22">
        <f t="shared" si="298"/>
        <v>0</v>
      </c>
      <c r="R40" s="22">
        <f t="shared" si="298"/>
        <v>0</v>
      </c>
      <c r="S40" s="22">
        <f t="shared" si="298"/>
        <v>0</v>
      </c>
      <c r="T40" s="22">
        <f t="shared" si="298"/>
        <v>0</v>
      </c>
      <c r="U40" s="22">
        <f t="shared" si="298"/>
        <v>0</v>
      </c>
      <c r="V40" s="22">
        <f t="shared" si="298"/>
        <v>0</v>
      </c>
      <c r="W40" s="22">
        <f t="shared" si="298"/>
        <v>0</v>
      </c>
      <c r="X40" s="22">
        <f t="shared" si="298"/>
        <v>0</v>
      </c>
      <c r="Y40" s="22">
        <f t="shared" si="298"/>
        <v>0</v>
      </c>
      <c r="Z40" s="22">
        <f t="shared" si="298"/>
        <v>0</v>
      </c>
      <c r="AA40" s="22">
        <f t="shared" si="298"/>
        <v>0</v>
      </c>
      <c r="AB40" s="22">
        <f t="shared" si="298"/>
        <v>0</v>
      </c>
      <c r="AC40" s="22">
        <f t="shared" si="298"/>
        <v>0</v>
      </c>
      <c r="AD40" s="22">
        <f t="shared" si="298"/>
        <v>0</v>
      </c>
    </row>
    <row r="41" spans="1:30" ht="12" customHeight="1" thickBot="1" x14ac:dyDescent="0.25">
      <c r="A41" s="59"/>
      <c r="B41" s="60"/>
      <c r="C41" s="10"/>
      <c r="D41" s="32" t="s">
        <v>5</v>
      </c>
      <c r="E41" s="30">
        <v>0</v>
      </c>
      <c r="F41" s="24">
        <f t="shared" si="78"/>
        <v>4.7058823529411757</v>
      </c>
      <c r="G41" s="24">
        <f t="shared" ref="G41" si="299">F41+G36-G37-G38-G39+G40</f>
        <v>4.7058823529411757</v>
      </c>
      <c r="H41" s="24">
        <f t="shared" ref="H41" si="300">G41+H36-H37-H38-H39+H40</f>
        <v>4.7058823529411757</v>
      </c>
      <c r="I41" s="24">
        <f t="shared" ref="I41" si="301">H41+I36-I37-I38-I39+I40</f>
        <v>4.7058823529411757</v>
      </c>
      <c r="J41" s="24">
        <f t="shared" ref="J41" si="302">I41+J36-J37-J38-J39+J40</f>
        <v>4.7058823529411757</v>
      </c>
      <c r="K41" s="24">
        <f t="shared" ref="K41" si="303">J41+K36-K37-K38-K39+K40</f>
        <v>4.7058823529411757</v>
      </c>
      <c r="L41" s="24">
        <f t="shared" ref="L41" si="304">K41+L36-L37-L38-L39+L40</f>
        <v>4.7058823529411757</v>
      </c>
      <c r="M41" s="24">
        <f t="shared" ref="M41" si="305">L41+M36-M37-M38-M39+M40</f>
        <v>4.7058823529411757</v>
      </c>
      <c r="N41" s="24">
        <f t="shared" ref="N41" si="306">M41+N36-N37-N38-N39+N40</f>
        <v>4.7058823529411757</v>
      </c>
      <c r="O41" s="24">
        <f t="shared" ref="O41" si="307">N41+O36-O37-O38-O39+O40</f>
        <v>4.7058823529411757</v>
      </c>
      <c r="P41" s="24">
        <f t="shared" ref="P41" si="308">O41+P36-P37-P38-P39+P40</f>
        <v>4.7058823529411757</v>
      </c>
      <c r="Q41" s="24">
        <f t="shared" ref="Q41" si="309">P41+Q36-Q37-Q38-Q39+Q40</f>
        <v>4.7058823529411757</v>
      </c>
      <c r="R41" s="24">
        <f t="shared" ref="R41" si="310">Q41+R36-R37-R38-R39+R40</f>
        <v>4.7058823529411757</v>
      </c>
      <c r="S41" s="24">
        <f t="shared" ref="S41" si="311">R41+S36-S37-S38-S39+S40</f>
        <v>4.7058823529411757</v>
      </c>
      <c r="T41" s="24">
        <f t="shared" ref="T41" si="312">S41+T36-T37-T38-T39+T40</f>
        <v>4.7058823529411757</v>
      </c>
      <c r="U41" s="24">
        <f t="shared" ref="U41" si="313">T41+U36-U37-U38-U39+U40</f>
        <v>4.7058823529411757</v>
      </c>
      <c r="V41" s="24">
        <f t="shared" ref="V41" si="314">U41+V36-V37-V38-V39+V40</f>
        <v>4.7058823529411757</v>
      </c>
      <c r="W41" s="24">
        <f t="shared" ref="W41" si="315">V41+W36-W37-W38-W39+W40</f>
        <v>4.7058823529411757</v>
      </c>
      <c r="X41" s="24">
        <f t="shared" ref="X41" si="316">W41+X36-X37-X38-X39+X40</f>
        <v>4.7058823529411757</v>
      </c>
      <c r="Y41" s="24">
        <f t="shared" ref="Y41" si="317">X41+Y36-Y37-Y38-Y39+Y40</f>
        <v>4.7058823529411757</v>
      </c>
      <c r="Z41" s="24">
        <f t="shared" ref="Z41" si="318">Y41+Z36-Z37-Z38-Z39+Z40</f>
        <v>4.7058823529411757</v>
      </c>
      <c r="AA41" s="24">
        <f t="shared" ref="AA41" si="319">Z41+AA36-AA37-AA38-AA39+AA40</f>
        <v>4.7058823529411757</v>
      </c>
      <c r="AB41" s="24">
        <f t="shared" ref="AB41" si="320">AA41+AB36-AB37-AB38-AB39+AB40</f>
        <v>4.7058823529411757</v>
      </c>
      <c r="AC41" s="24">
        <f t="shared" ref="AC41" si="321">AB41+AC36-AC37-AC38-AC39+AC40</f>
        <v>4.7058823529411757</v>
      </c>
      <c r="AD41" s="24">
        <f t="shared" ref="AD41" si="322">AC41+AD36-AD37-AD38-AD39+AD40</f>
        <v>4.7058823529411757</v>
      </c>
    </row>
    <row r="42" spans="1:30" ht="12" customHeight="1" x14ac:dyDescent="0.2">
      <c r="A42" s="55" t="s">
        <v>24</v>
      </c>
      <c r="B42" s="56"/>
      <c r="C42" s="64">
        <f>LOOKUP(9^9,47:47)</f>
        <v>4.7058823529411757</v>
      </c>
      <c r="D42" s="7" t="s">
        <v>0</v>
      </c>
      <c r="E42" s="8"/>
      <c r="F42" s="34">
        <v>5</v>
      </c>
      <c r="G42" s="34"/>
      <c r="H42" s="34"/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4"/>
      <c r="Z42" s="34"/>
      <c r="AA42" s="34"/>
      <c r="AB42" s="34"/>
      <c r="AC42" s="34"/>
      <c r="AD42" s="34"/>
    </row>
    <row r="43" spans="1:30" ht="12" customHeight="1" x14ac:dyDescent="0.2">
      <c r="A43" s="57"/>
      <c r="B43" s="58"/>
      <c r="C43" s="65"/>
      <c r="D43" s="4" t="s">
        <v>1</v>
      </c>
      <c r="E43" s="8"/>
      <c r="F43" s="22">
        <f t="shared" ref="F43" si="323">IF($A42&lt;&gt;"",F$8,0)</f>
        <v>4.7058823529411766</v>
      </c>
      <c r="G43" s="22">
        <f t="shared" ref="G43" si="324">IF($A42&lt;&gt;"",G$8,0)</f>
        <v>0</v>
      </c>
      <c r="H43" s="22">
        <f t="shared" ref="H43" si="325">IF($A42&lt;&gt;"",H$8,0)</f>
        <v>0</v>
      </c>
      <c r="I43" s="22">
        <f t="shared" ref="I43" si="326">IF($A42&lt;&gt;"",I$8,0)</f>
        <v>0</v>
      </c>
      <c r="J43" s="22">
        <f t="shared" ref="J43" si="327">IF($A42&lt;&gt;"",J$8,0)</f>
        <v>0</v>
      </c>
      <c r="K43" s="22">
        <f t="shared" ref="K43" si="328">IF($A42&lt;&gt;"",K$8,0)</f>
        <v>0</v>
      </c>
      <c r="L43" s="22">
        <f t="shared" ref="L43" si="329">IF($A42&lt;&gt;"",L$8,0)</f>
        <v>0</v>
      </c>
      <c r="M43" s="22">
        <f t="shared" ref="M43" si="330">IF($A42&lt;&gt;"",M$8,0)</f>
        <v>0</v>
      </c>
      <c r="N43" s="22">
        <f t="shared" ref="N43" si="331">IF($A42&lt;&gt;"",N$8,0)</f>
        <v>0</v>
      </c>
      <c r="O43" s="22">
        <f t="shared" ref="O43" si="332">IF($A42&lt;&gt;"",O$8,0)</f>
        <v>0</v>
      </c>
      <c r="P43" s="22">
        <f t="shared" ref="P43" si="333">IF($A42&lt;&gt;"",P$8,0)</f>
        <v>0</v>
      </c>
      <c r="Q43" s="22">
        <f t="shared" ref="Q43" si="334">IF($A42&lt;&gt;"",Q$8,0)</f>
        <v>0</v>
      </c>
      <c r="R43" s="22">
        <f t="shared" ref="R43" si="335">IF($A42&lt;&gt;"",R$8,0)</f>
        <v>0</v>
      </c>
      <c r="S43" s="22">
        <f t="shared" ref="S43" si="336">IF($A42&lt;&gt;"",S$8,0)</f>
        <v>0</v>
      </c>
      <c r="T43" s="22">
        <f t="shared" ref="T43" si="337">IF($A42&lt;&gt;"",T$8,0)</f>
        <v>0</v>
      </c>
      <c r="U43" s="22">
        <f t="shared" ref="U43" si="338">IF($A42&lt;&gt;"",U$8,0)</f>
        <v>0</v>
      </c>
      <c r="V43" s="22">
        <f t="shared" ref="V43" si="339">IF($A42&lt;&gt;"",V$8,0)</f>
        <v>0</v>
      </c>
      <c r="W43" s="22">
        <f t="shared" ref="W43" si="340">IF($A42&lt;&gt;"",W$8,0)</f>
        <v>0</v>
      </c>
      <c r="X43" s="22">
        <f t="shared" ref="X43" si="341">IF($A42&lt;&gt;"",X$8,0)</f>
        <v>0</v>
      </c>
      <c r="Y43" s="22">
        <f t="shared" ref="Y43" si="342">IF($A42&lt;&gt;"",Y$8,0)</f>
        <v>0</v>
      </c>
      <c r="Z43" s="22">
        <f t="shared" ref="Z43" si="343">IF($A42&lt;&gt;"",Z$8,0)</f>
        <v>0</v>
      </c>
      <c r="AA43" s="22">
        <f t="shared" ref="AA43" si="344">IF($A42&lt;&gt;"",AA$8,0)</f>
        <v>0</v>
      </c>
      <c r="AB43" s="22">
        <f t="shared" ref="AB43" si="345">IF($A42&lt;&gt;"",AB$8,0)</f>
        <v>0</v>
      </c>
      <c r="AC43" s="22">
        <f t="shared" ref="AC43" si="346">IF($A42&lt;&gt;"",AC$8,0)</f>
        <v>0</v>
      </c>
      <c r="AD43" s="22">
        <f t="shared" ref="AD43" si="347">IF($A42&lt;&gt;"",AD$8,0)</f>
        <v>0</v>
      </c>
    </row>
    <row r="44" spans="1:30" ht="12" customHeight="1" x14ac:dyDescent="0.2">
      <c r="A44" s="57"/>
      <c r="B44" s="58"/>
      <c r="C44" s="65"/>
      <c r="D44" s="47" t="s">
        <v>44</v>
      </c>
      <c r="E44" s="8"/>
      <c r="F44" s="35">
        <v>0</v>
      </c>
      <c r="G44" s="35">
        <v>0</v>
      </c>
      <c r="H44" s="35">
        <v>0</v>
      </c>
      <c r="I44" s="35">
        <v>0</v>
      </c>
      <c r="J44" s="35">
        <v>0</v>
      </c>
      <c r="K44" s="35">
        <v>0</v>
      </c>
      <c r="L44" s="35">
        <v>0</v>
      </c>
      <c r="M44" s="35">
        <v>0</v>
      </c>
      <c r="N44" s="35">
        <v>0</v>
      </c>
      <c r="O44" s="35">
        <v>0</v>
      </c>
      <c r="P44" s="35">
        <v>0</v>
      </c>
      <c r="Q44" s="35">
        <v>0</v>
      </c>
      <c r="R44" s="35">
        <v>0</v>
      </c>
      <c r="S44" s="35">
        <v>0</v>
      </c>
      <c r="T44" s="35">
        <v>0</v>
      </c>
      <c r="U44" s="35">
        <v>0</v>
      </c>
      <c r="V44" s="35">
        <v>0</v>
      </c>
      <c r="W44" s="35">
        <v>0</v>
      </c>
      <c r="X44" s="35">
        <v>0</v>
      </c>
      <c r="Y44" s="35">
        <v>0</v>
      </c>
      <c r="Z44" s="35">
        <v>0</v>
      </c>
      <c r="AA44" s="35">
        <v>0</v>
      </c>
      <c r="AB44" s="35">
        <v>0</v>
      </c>
      <c r="AC44" s="35">
        <v>0</v>
      </c>
      <c r="AD44" s="35">
        <v>0</v>
      </c>
    </row>
    <row r="45" spans="1:30" ht="12" customHeight="1" x14ac:dyDescent="0.2">
      <c r="A45" s="57"/>
      <c r="B45" s="58"/>
      <c r="C45" s="65"/>
      <c r="D45" s="4" t="s">
        <v>14</v>
      </c>
      <c r="E45" s="8"/>
      <c r="F45" s="23">
        <f t="shared" ref="F45" si="348">IF($A42&lt;&gt;"",F$5/F$7,0)</f>
        <v>2.9411764705882355</v>
      </c>
      <c r="G45" s="23">
        <f t="shared" ref="G45:K45" si="349">IF($A42&lt;&gt;"",G$5/G$7,0)</f>
        <v>0</v>
      </c>
      <c r="H45" s="23">
        <f t="shared" si="349"/>
        <v>0</v>
      </c>
      <c r="I45" s="23">
        <f t="shared" si="349"/>
        <v>0</v>
      </c>
      <c r="J45" s="23">
        <f t="shared" si="349"/>
        <v>0</v>
      </c>
      <c r="K45" s="23">
        <f t="shared" si="349"/>
        <v>0</v>
      </c>
      <c r="L45" s="23">
        <f t="shared" ref="L45:AD45" si="350">IF($A42&lt;&gt;"",L$5/L$7,0)</f>
        <v>0</v>
      </c>
      <c r="M45" s="23">
        <f t="shared" si="350"/>
        <v>0</v>
      </c>
      <c r="N45" s="23">
        <f t="shared" si="350"/>
        <v>0</v>
      </c>
      <c r="O45" s="23">
        <f t="shared" si="350"/>
        <v>0</v>
      </c>
      <c r="P45" s="23">
        <f t="shared" si="350"/>
        <v>0</v>
      </c>
      <c r="Q45" s="23">
        <f t="shared" si="350"/>
        <v>0</v>
      </c>
      <c r="R45" s="23">
        <f t="shared" si="350"/>
        <v>0</v>
      </c>
      <c r="S45" s="23">
        <f t="shared" si="350"/>
        <v>0</v>
      </c>
      <c r="T45" s="23">
        <f t="shared" si="350"/>
        <v>0</v>
      </c>
      <c r="U45" s="23">
        <f t="shared" si="350"/>
        <v>0</v>
      </c>
      <c r="V45" s="23">
        <f t="shared" si="350"/>
        <v>0</v>
      </c>
      <c r="W45" s="23">
        <f t="shared" si="350"/>
        <v>0</v>
      </c>
      <c r="X45" s="23">
        <f t="shared" si="350"/>
        <v>0</v>
      </c>
      <c r="Y45" s="23">
        <f t="shared" si="350"/>
        <v>0</v>
      </c>
      <c r="Z45" s="23">
        <f t="shared" si="350"/>
        <v>0</v>
      </c>
      <c r="AA45" s="23">
        <f t="shared" si="350"/>
        <v>0</v>
      </c>
      <c r="AB45" s="23">
        <f t="shared" si="350"/>
        <v>0</v>
      </c>
      <c r="AC45" s="23">
        <f t="shared" si="350"/>
        <v>0</v>
      </c>
      <c r="AD45" s="23">
        <f t="shared" si="350"/>
        <v>0</v>
      </c>
    </row>
    <row r="46" spans="1:30" ht="12" customHeight="1" x14ac:dyDescent="0.2">
      <c r="A46" s="57"/>
      <c r="B46" s="58"/>
      <c r="C46" s="65"/>
      <c r="D46" s="4" t="s">
        <v>4</v>
      </c>
      <c r="E46" s="9"/>
      <c r="F46" s="22">
        <f t="shared" ref="F46" si="351">IF($A42&lt;&gt;"",F$9,0)</f>
        <v>7.3529411764705879</v>
      </c>
      <c r="G46" s="22">
        <f t="shared" ref="G46:K46" si="352">IF($A42&lt;&gt;"",G$9,0)</f>
        <v>0</v>
      </c>
      <c r="H46" s="22">
        <f t="shared" si="352"/>
        <v>0</v>
      </c>
      <c r="I46" s="22">
        <f t="shared" si="352"/>
        <v>0</v>
      </c>
      <c r="J46" s="22">
        <f t="shared" si="352"/>
        <v>0</v>
      </c>
      <c r="K46" s="22">
        <f t="shared" si="352"/>
        <v>0</v>
      </c>
      <c r="L46" s="22">
        <f t="shared" ref="L46:AD46" si="353">IF($A42&lt;&gt;"",L$9,0)</f>
        <v>0</v>
      </c>
      <c r="M46" s="22">
        <f t="shared" si="353"/>
        <v>0</v>
      </c>
      <c r="N46" s="22">
        <f t="shared" si="353"/>
        <v>0</v>
      </c>
      <c r="O46" s="22">
        <f t="shared" si="353"/>
        <v>0</v>
      </c>
      <c r="P46" s="22">
        <f t="shared" si="353"/>
        <v>0</v>
      </c>
      <c r="Q46" s="22">
        <f t="shared" si="353"/>
        <v>0</v>
      </c>
      <c r="R46" s="22">
        <f t="shared" si="353"/>
        <v>0</v>
      </c>
      <c r="S46" s="22">
        <f t="shared" si="353"/>
        <v>0</v>
      </c>
      <c r="T46" s="22">
        <f t="shared" si="353"/>
        <v>0</v>
      </c>
      <c r="U46" s="22">
        <f t="shared" si="353"/>
        <v>0</v>
      </c>
      <c r="V46" s="22">
        <f t="shared" si="353"/>
        <v>0</v>
      </c>
      <c r="W46" s="22">
        <f t="shared" si="353"/>
        <v>0</v>
      </c>
      <c r="X46" s="22">
        <f t="shared" si="353"/>
        <v>0</v>
      </c>
      <c r="Y46" s="22">
        <f t="shared" si="353"/>
        <v>0</v>
      </c>
      <c r="Z46" s="22">
        <f t="shared" si="353"/>
        <v>0</v>
      </c>
      <c r="AA46" s="22">
        <f t="shared" si="353"/>
        <v>0</v>
      </c>
      <c r="AB46" s="22">
        <f t="shared" si="353"/>
        <v>0</v>
      </c>
      <c r="AC46" s="22">
        <f t="shared" si="353"/>
        <v>0</v>
      </c>
      <c r="AD46" s="22">
        <f t="shared" si="353"/>
        <v>0</v>
      </c>
    </row>
    <row r="47" spans="1:30" ht="12" customHeight="1" thickBot="1" x14ac:dyDescent="0.25">
      <c r="A47" s="59"/>
      <c r="B47" s="60"/>
      <c r="C47" s="10"/>
      <c r="D47" s="32" t="s">
        <v>5</v>
      </c>
      <c r="E47" s="30">
        <v>0</v>
      </c>
      <c r="F47" s="24">
        <f t="shared" si="78"/>
        <v>4.7058823529411757</v>
      </c>
      <c r="G47" s="24">
        <f t="shared" ref="G47" si="354">F47+G42-G43-G44-G45+G46</f>
        <v>4.7058823529411757</v>
      </c>
      <c r="H47" s="24">
        <f t="shared" ref="H47" si="355">G47+H42-H43-H44-H45+H46</f>
        <v>4.7058823529411757</v>
      </c>
      <c r="I47" s="24">
        <f t="shared" ref="I47" si="356">H47+I42-I43-I44-I45+I46</f>
        <v>4.7058823529411757</v>
      </c>
      <c r="J47" s="24">
        <f t="shared" ref="J47" si="357">I47+J42-J43-J44-J45+J46</f>
        <v>4.7058823529411757</v>
      </c>
      <c r="K47" s="24">
        <f t="shared" ref="K47" si="358">J47+K42-K43-K44-K45+K46</f>
        <v>4.7058823529411757</v>
      </c>
      <c r="L47" s="24">
        <f t="shared" ref="L47" si="359">K47+L42-L43-L44-L45+L46</f>
        <v>4.7058823529411757</v>
      </c>
      <c r="M47" s="24">
        <f t="shared" ref="M47" si="360">L47+M42-M43-M44-M45+M46</f>
        <v>4.7058823529411757</v>
      </c>
      <c r="N47" s="24">
        <f t="shared" ref="N47" si="361">M47+N42-N43-N44-N45+N46</f>
        <v>4.7058823529411757</v>
      </c>
      <c r="O47" s="24">
        <f t="shared" ref="O47" si="362">N47+O42-O43-O44-O45+O46</f>
        <v>4.7058823529411757</v>
      </c>
      <c r="P47" s="24">
        <f t="shared" ref="P47" si="363">O47+P42-P43-P44-P45+P46</f>
        <v>4.7058823529411757</v>
      </c>
      <c r="Q47" s="24">
        <f t="shared" ref="Q47" si="364">P47+Q42-Q43-Q44-Q45+Q46</f>
        <v>4.7058823529411757</v>
      </c>
      <c r="R47" s="24">
        <f t="shared" ref="R47" si="365">Q47+R42-R43-R44-R45+R46</f>
        <v>4.7058823529411757</v>
      </c>
      <c r="S47" s="24">
        <f t="shared" ref="S47" si="366">R47+S42-S43-S44-S45+S46</f>
        <v>4.7058823529411757</v>
      </c>
      <c r="T47" s="24">
        <f t="shared" ref="T47" si="367">S47+T42-T43-T44-T45+T46</f>
        <v>4.7058823529411757</v>
      </c>
      <c r="U47" s="24">
        <f t="shared" ref="U47" si="368">T47+U42-U43-U44-U45+U46</f>
        <v>4.7058823529411757</v>
      </c>
      <c r="V47" s="24">
        <f t="shared" ref="V47" si="369">U47+V42-V43-V44-V45+V46</f>
        <v>4.7058823529411757</v>
      </c>
      <c r="W47" s="24">
        <f t="shared" ref="W47" si="370">V47+W42-W43-W44-W45+W46</f>
        <v>4.7058823529411757</v>
      </c>
      <c r="X47" s="24">
        <f t="shared" ref="X47" si="371">W47+X42-X43-X44-X45+X46</f>
        <v>4.7058823529411757</v>
      </c>
      <c r="Y47" s="24">
        <f t="shared" ref="Y47" si="372">X47+Y42-Y43-Y44-Y45+Y46</f>
        <v>4.7058823529411757</v>
      </c>
      <c r="Z47" s="24">
        <f t="shared" ref="Z47" si="373">Y47+Z42-Z43-Z44-Z45+Z46</f>
        <v>4.7058823529411757</v>
      </c>
      <c r="AA47" s="24">
        <f t="shared" ref="AA47" si="374">Z47+AA42-AA43-AA44-AA45+AA46</f>
        <v>4.7058823529411757</v>
      </c>
      <c r="AB47" s="24">
        <f t="shared" ref="AB47" si="375">AA47+AB42-AB43-AB44-AB45+AB46</f>
        <v>4.7058823529411757</v>
      </c>
      <c r="AC47" s="24">
        <f t="shared" ref="AC47" si="376">AB47+AC42-AC43-AC44-AC45+AC46</f>
        <v>4.7058823529411757</v>
      </c>
      <c r="AD47" s="24">
        <f t="shared" ref="AD47" si="377">AC47+AD42-AD43-AD44-AD45+AD46</f>
        <v>4.7058823529411757</v>
      </c>
    </row>
    <row r="48" spans="1:30" ht="12" customHeight="1" x14ac:dyDescent="0.2">
      <c r="A48" s="55" t="s">
        <v>25</v>
      </c>
      <c r="B48" s="56"/>
      <c r="C48" s="64">
        <f>LOOKUP(9^9,53:53)</f>
        <v>4.7058823529411757</v>
      </c>
      <c r="D48" s="7" t="s">
        <v>0</v>
      </c>
      <c r="E48" s="8"/>
      <c r="F48" s="34">
        <v>5</v>
      </c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</row>
    <row r="49" spans="1:30" ht="12" customHeight="1" x14ac:dyDescent="0.2">
      <c r="A49" s="57"/>
      <c r="B49" s="58"/>
      <c r="C49" s="65"/>
      <c r="D49" s="4" t="s">
        <v>1</v>
      </c>
      <c r="E49" s="8"/>
      <c r="F49" s="22">
        <f t="shared" ref="F49" si="378">IF($A48&lt;&gt;"",F$8,0)</f>
        <v>4.7058823529411766</v>
      </c>
      <c r="G49" s="22">
        <f t="shared" ref="G49" si="379">IF($A48&lt;&gt;"",G$8,0)</f>
        <v>0</v>
      </c>
      <c r="H49" s="22">
        <f t="shared" ref="H49" si="380">IF($A48&lt;&gt;"",H$8,0)</f>
        <v>0</v>
      </c>
      <c r="I49" s="22">
        <f t="shared" ref="I49" si="381">IF($A48&lt;&gt;"",I$8,0)</f>
        <v>0</v>
      </c>
      <c r="J49" s="22">
        <f t="shared" ref="J49" si="382">IF($A48&lt;&gt;"",J$8,0)</f>
        <v>0</v>
      </c>
      <c r="K49" s="22">
        <f t="shared" ref="K49" si="383">IF($A48&lt;&gt;"",K$8,0)</f>
        <v>0</v>
      </c>
      <c r="L49" s="22">
        <f t="shared" ref="L49" si="384">IF($A48&lt;&gt;"",L$8,0)</f>
        <v>0</v>
      </c>
      <c r="M49" s="22">
        <f t="shared" ref="M49" si="385">IF($A48&lt;&gt;"",M$8,0)</f>
        <v>0</v>
      </c>
      <c r="N49" s="22">
        <f t="shared" ref="N49" si="386">IF($A48&lt;&gt;"",N$8,0)</f>
        <v>0</v>
      </c>
      <c r="O49" s="22">
        <f t="shared" ref="O49" si="387">IF($A48&lt;&gt;"",O$8,0)</f>
        <v>0</v>
      </c>
      <c r="P49" s="22">
        <f t="shared" ref="P49" si="388">IF($A48&lt;&gt;"",P$8,0)</f>
        <v>0</v>
      </c>
      <c r="Q49" s="22">
        <f t="shared" ref="Q49" si="389">IF($A48&lt;&gt;"",Q$8,0)</f>
        <v>0</v>
      </c>
      <c r="R49" s="22">
        <f t="shared" ref="R49" si="390">IF($A48&lt;&gt;"",R$8,0)</f>
        <v>0</v>
      </c>
      <c r="S49" s="22">
        <f t="shared" ref="S49" si="391">IF($A48&lt;&gt;"",S$8,0)</f>
        <v>0</v>
      </c>
      <c r="T49" s="22">
        <f t="shared" ref="T49" si="392">IF($A48&lt;&gt;"",T$8,0)</f>
        <v>0</v>
      </c>
      <c r="U49" s="22">
        <f t="shared" ref="U49" si="393">IF($A48&lt;&gt;"",U$8,0)</f>
        <v>0</v>
      </c>
      <c r="V49" s="22">
        <f t="shared" ref="V49" si="394">IF($A48&lt;&gt;"",V$8,0)</f>
        <v>0</v>
      </c>
      <c r="W49" s="22">
        <f t="shared" ref="W49" si="395">IF($A48&lt;&gt;"",W$8,0)</f>
        <v>0</v>
      </c>
      <c r="X49" s="22">
        <f t="shared" ref="X49" si="396">IF($A48&lt;&gt;"",X$8,0)</f>
        <v>0</v>
      </c>
      <c r="Y49" s="22">
        <f t="shared" ref="Y49" si="397">IF($A48&lt;&gt;"",Y$8,0)</f>
        <v>0</v>
      </c>
      <c r="Z49" s="22">
        <f t="shared" ref="Z49" si="398">IF($A48&lt;&gt;"",Z$8,0)</f>
        <v>0</v>
      </c>
      <c r="AA49" s="22">
        <f t="shared" ref="AA49" si="399">IF($A48&lt;&gt;"",AA$8,0)</f>
        <v>0</v>
      </c>
      <c r="AB49" s="22">
        <f t="shared" ref="AB49" si="400">IF($A48&lt;&gt;"",AB$8,0)</f>
        <v>0</v>
      </c>
      <c r="AC49" s="22">
        <f t="shared" ref="AC49" si="401">IF($A48&lt;&gt;"",AC$8,0)</f>
        <v>0</v>
      </c>
      <c r="AD49" s="22">
        <f t="shared" ref="AD49" si="402">IF($A48&lt;&gt;"",AD$8,0)</f>
        <v>0</v>
      </c>
    </row>
    <row r="50" spans="1:30" ht="12" customHeight="1" x14ac:dyDescent="0.2">
      <c r="A50" s="57"/>
      <c r="B50" s="58"/>
      <c r="C50" s="65"/>
      <c r="D50" s="47" t="s">
        <v>44</v>
      </c>
      <c r="E50" s="8"/>
      <c r="F50" s="35">
        <v>0</v>
      </c>
      <c r="G50" s="35">
        <v>0</v>
      </c>
      <c r="H50" s="35">
        <v>0</v>
      </c>
      <c r="I50" s="35">
        <v>0</v>
      </c>
      <c r="J50" s="35">
        <v>0</v>
      </c>
      <c r="K50" s="35">
        <v>0</v>
      </c>
      <c r="L50" s="35">
        <v>0</v>
      </c>
      <c r="M50" s="35">
        <v>0</v>
      </c>
      <c r="N50" s="35">
        <v>0</v>
      </c>
      <c r="O50" s="35">
        <v>0</v>
      </c>
      <c r="P50" s="35">
        <v>0</v>
      </c>
      <c r="Q50" s="35">
        <v>0</v>
      </c>
      <c r="R50" s="35">
        <v>0</v>
      </c>
      <c r="S50" s="35">
        <v>0</v>
      </c>
      <c r="T50" s="35">
        <v>0</v>
      </c>
      <c r="U50" s="35">
        <v>0</v>
      </c>
      <c r="V50" s="35">
        <v>0</v>
      </c>
      <c r="W50" s="35">
        <v>0</v>
      </c>
      <c r="X50" s="35">
        <v>0</v>
      </c>
      <c r="Y50" s="35">
        <v>0</v>
      </c>
      <c r="Z50" s="35">
        <v>0</v>
      </c>
      <c r="AA50" s="35">
        <v>0</v>
      </c>
      <c r="AB50" s="35">
        <v>0</v>
      </c>
      <c r="AC50" s="35">
        <v>0</v>
      </c>
      <c r="AD50" s="35">
        <v>0</v>
      </c>
    </row>
    <row r="51" spans="1:30" ht="12" customHeight="1" x14ac:dyDescent="0.2">
      <c r="A51" s="57"/>
      <c r="B51" s="58"/>
      <c r="C51" s="65"/>
      <c r="D51" s="4" t="s">
        <v>14</v>
      </c>
      <c r="E51" s="8"/>
      <c r="F51" s="23">
        <f t="shared" ref="F51" si="403">IF($A48&lt;&gt;"",F$5/F$7,0)</f>
        <v>2.9411764705882355</v>
      </c>
      <c r="G51" s="23">
        <f t="shared" ref="G51:K51" si="404">IF($A48&lt;&gt;"",G$5/G$7,0)</f>
        <v>0</v>
      </c>
      <c r="H51" s="23">
        <f t="shared" si="404"/>
        <v>0</v>
      </c>
      <c r="I51" s="23">
        <f t="shared" si="404"/>
        <v>0</v>
      </c>
      <c r="J51" s="23">
        <f t="shared" si="404"/>
        <v>0</v>
      </c>
      <c r="K51" s="23">
        <f t="shared" si="404"/>
        <v>0</v>
      </c>
      <c r="L51" s="23">
        <f t="shared" ref="L51:AD51" si="405">IF($A48&lt;&gt;"",L$5/L$7,0)</f>
        <v>0</v>
      </c>
      <c r="M51" s="23">
        <f t="shared" si="405"/>
        <v>0</v>
      </c>
      <c r="N51" s="23">
        <f t="shared" si="405"/>
        <v>0</v>
      </c>
      <c r="O51" s="23">
        <f t="shared" si="405"/>
        <v>0</v>
      </c>
      <c r="P51" s="23">
        <f t="shared" si="405"/>
        <v>0</v>
      </c>
      <c r="Q51" s="23">
        <f t="shared" si="405"/>
        <v>0</v>
      </c>
      <c r="R51" s="23">
        <f t="shared" si="405"/>
        <v>0</v>
      </c>
      <c r="S51" s="23">
        <f t="shared" si="405"/>
        <v>0</v>
      </c>
      <c r="T51" s="23">
        <f t="shared" si="405"/>
        <v>0</v>
      </c>
      <c r="U51" s="23">
        <f t="shared" si="405"/>
        <v>0</v>
      </c>
      <c r="V51" s="23">
        <f t="shared" si="405"/>
        <v>0</v>
      </c>
      <c r="W51" s="23">
        <f t="shared" si="405"/>
        <v>0</v>
      </c>
      <c r="X51" s="23">
        <f t="shared" si="405"/>
        <v>0</v>
      </c>
      <c r="Y51" s="23">
        <f t="shared" si="405"/>
        <v>0</v>
      </c>
      <c r="Z51" s="23">
        <f t="shared" si="405"/>
        <v>0</v>
      </c>
      <c r="AA51" s="23">
        <f t="shared" si="405"/>
        <v>0</v>
      </c>
      <c r="AB51" s="23">
        <f t="shared" si="405"/>
        <v>0</v>
      </c>
      <c r="AC51" s="23">
        <f t="shared" si="405"/>
        <v>0</v>
      </c>
      <c r="AD51" s="23">
        <f t="shared" si="405"/>
        <v>0</v>
      </c>
    </row>
    <row r="52" spans="1:30" ht="12" customHeight="1" x14ac:dyDescent="0.2">
      <c r="A52" s="57"/>
      <c r="B52" s="58"/>
      <c r="C52" s="65"/>
      <c r="D52" s="4" t="s">
        <v>4</v>
      </c>
      <c r="E52" s="9"/>
      <c r="F52" s="22">
        <f t="shared" ref="F52" si="406">IF($A48&lt;&gt;"",F$9,0)</f>
        <v>7.3529411764705879</v>
      </c>
      <c r="G52" s="22">
        <f t="shared" ref="G52:K52" si="407">IF($A48&lt;&gt;"",G$9,0)</f>
        <v>0</v>
      </c>
      <c r="H52" s="22">
        <f t="shared" si="407"/>
        <v>0</v>
      </c>
      <c r="I52" s="22">
        <f t="shared" si="407"/>
        <v>0</v>
      </c>
      <c r="J52" s="22">
        <f t="shared" si="407"/>
        <v>0</v>
      </c>
      <c r="K52" s="22">
        <f t="shared" si="407"/>
        <v>0</v>
      </c>
      <c r="L52" s="22">
        <f t="shared" ref="L52:AD52" si="408">IF($A48&lt;&gt;"",L$9,0)</f>
        <v>0</v>
      </c>
      <c r="M52" s="22">
        <f t="shared" si="408"/>
        <v>0</v>
      </c>
      <c r="N52" s="22">
        <f t="shared" si="408"/>
        <v>0</v>
      </c>
      <c r="O52" s="22">
        <f t="shared" si="408"/>
        <v>0</v>
      </c>
      <c r="P52" s="22">
        <f t="shared" si="408"/>
        <v>0</v>
      </c>
      <c r="Q52" s="22">
        <f t="shared" si="408"/>
        <v>0</v>
      </c>
      <c r="R52" s="22">
        <f t="shared" si="408"/>
        <v>0</v>
      </c>
      <c r="S52" s="22">
        <f t="shared" si="408"/>
        <v>0</v>
      </c>
      <c r="T52" s="22">
        <f t="shared" si="408"/>
        <v>0</v>
      </c>
      <c r="U52" s="22">
        <f t="shared" si="408"/>
        <v>0</v>
      </c>
      <c r="V52" s="22">
        <f t="shared" si="408"/>
        <v>0</v>
      </c>
      <c r="W52" s="22">
        <f t="shared" si="408"/>
        <v>0</v>
      </c>
      <c r="X52" s="22">
        <f t="shared" si="408"/>
        <v>0</v>
      </c>
      <c r="Y52" s="22">
        <f t="shared" si="408"/>
        <v>0</v>
      </c>
      <c r="Z52" s="22">
        <f t="shared" si="408"/>
        <v>0</v>
      </c>
      <c r="AA52" s="22">
        <f t="shared" si="408"/>
        <v>0</v>
      </c>
      <c r="AB52" s="22">
        <f t="shared" si="408"/>
        <v>0</v>
      </c>
      <c r="AC52" s="22">
        <f t="shared" si="408"/>
        <v>0</v>
      </c>
      <c r="AD52" s="22">
        <f t="shared" si="408"/>
        <v>0</v>
      </c>
    </row>
    <row r="53" spans="1:30" ht="12" customHeight="1" thickBot="1" x14ac:dyDescent="0.25">
      <c r="A53" s="59"/>
      <c r="B53" s="60"/>
      <c r="C53" s="10"/>
      <c r="D53" s="32" t="s">
        <v>5</v>
      </c>
      <c r="E53" s="30">
        <v>0</v>
      </c>
      <c r="F53" s="24">
        <f t="shared" si="78"/>
        <v>4.7058823529411757</v>
      </c>
      <c r="G53" s="24">
        <f t="shared" ref="G53" si="409">F53+G48-G49-G50-G51+G52</f>
        <v>4.7058823529411757</v>
      </c>
      <c r="H53" s="24">
        <f t="shared" ref="H53" si="410">G53+H48-H49-H50-H51+H52</f>
        <v>4.7058823529411757</v>
      </c>
      <c r="I53" s="24">
        <f t="shared" ref="I53" si="411">H53+I48-I49-I50-I51+I52</f>
        <v>4.7058823529411757</v>
      </c>
      <c r="J53" s="24">
        <f t="shared" ref="J53" si="412">I53+J48-J49-J50-J51+J52</f>
        <v>4.7058823529411757</v>
      </c>
      <c r="K53" s="24">
        <f t="shared" ref="K53" si="413">J53+K48-K49-K50-K51+K52</f>
        <v>4.7058823529411757</v>
      </c>
      <c r="L53" s="24">
        <f t="shared" ref="L53" si="414">K53+L48-L49-L50-L51+L52</f>
        <v>4.7058823529411757</v>
      </c>
      <c r="M53" s="24">
        <f t="shared" ref="M53" si="415">L53+M48-M49-M50-M51+M52</f>
        <v>4.7058823529411757</v>
      </c>
      <c r="N53" s="24">
        <f t="shared" ref="N53" si="416">M53+N48-N49-N50-N51+N52</f>
        <v>4.7058823529411757</v>
      </c>
      <c r="O53" s="24">
        <f t="shared" ref="O53" si="417">N53+O48-O49-O50-O51+O52</f>
        <v>4.7058823529411757</v>
      </c>
      <c r="P53" s="24">
        <f t="shared" ref="P53" si="418">O53+P48-P49-P50-P51+P52</f>
        <v>4.7058823529411757</v>
      </c>
      <c r="Q53" s="24">
        <f t="shared" ref="Q53" si="419">P53+Q48-Q49-Q50-Q51+Q52</f>
        <v>4.7058823529411757</v>
      </c>
      <c r="R53" s="24">
        <f t="shared" ref="R53" si="420">Q53+R48-R49-R50-R51+R52</f>
        <v>4.7058823529411757</v>
      </c>
      <c r="S53" s="24">
        <f t="shared" ref="S53" si="421">R53+S48-S49-S50-S51+S52</f>
        <v>4.7058823529411757</v>
      </c>
      <c r="T53" s="24">
        <f t="shared" ref="T53" si="422">S53+T48-T49-T50-T51+T52</f>
        <v>4.7058823529411757</v>
      </c>
      <c r="U53" s="24">
        <f t="shared" ref="U53" si="423">T53+U48-U49-U50-U51+U52</f>
        <v>4.7058823529411757</v>
      </c>
      <c r="V53" s="24">
        <f t="shared" ref="V53" si="424">U53+V48-V49-V50-V51+V52</f>
        <v>4.7058823529411757</v>
      </c>
      <c r="W53" s="24">
        <f t="shared" ref="W53" si="425">V53+W48-W49-W50-W51+W52</f>
        <v>4.7058823529411757</v>
      </c>
      <c r="X53" s="24">
        <f t="shared" ref="X53" si="426">W53+X48-X49-X50-X51+X52</f>
        <v>4.7058823529411757</v>
      </c>
      <c r="Y53" s="24">
        <f t="shared" ref="Y53" si="427">X53+Y48-Y49-Y50-Y51+Y52</f>
        <v>4.7058823529411757</v>
      </c>
      <c r="Z53" s="24">
        <f t="shared" ref="Z53" si="428">Y53+Z48-Z49-Z50-Z51+Z52</f>
        <v>4.7058823529411757</v>
      </c>
      <c r="AA53" s="24">
        <f t="shared" ref="AA53" si="429">Z53+AA48-AA49-AA50-AA51+AA52</f>
        <v>4.7058823529411757</v>
      </c>
      <c r="AB53" s="24">
        <f t="shared" ref="AB53" si="430">AA53+AB48-AB49-AB50-AB51+AB52</f>
        <v>4.7058823529411757</v>
      </c>
      <c r="AC53" s="24">
        <f t="shared" ref="AC53" si="431">AB53+AC48-AC49-AC50-AC51+AC52</f>
        <v>4.7058823529411757</v>
      </c>
      <c r="AD53" s="24">
        <f t="shared" ref="AD53" si="432">AC53+AD48-AD49-AD50-AD51+AD52</f>
        <v>4.7058823529411757</v>
      </c>
    </row>
    <row r="54" spans="1:30" ht="12" customHeight="1" x14ac:dyDescent="0.2">
      <c r="A54" s="55" t="s">
        <v>26</v>
      </c>
      <c r="B54" s="56"/>
      <c r="C54" s="64">
        <f>LOOKUP(9^9,59:59)</f>
        <v>4.7058823529411757</v>
      </c>
      <c r="D54" s="7" t="s">
        <v>0</v>
      </c>
      <c r="E54" s="8"/>
      <c r="F54" s="34">
        <v>5</v>
      </c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4"/>
      <c r="Z54" s="34"/>
      <c r="AA54" s="34"/>
      <c r="AB54" s="34"/>
      <c r="AC54" s="34"/>
      <c r="AD54" s="34"/>
    </row>
    <row r="55" spans="1:30" ht="12" customHeight="1" x14ac:dyDescent="0.2">
      <c r="A55" s="57"/>
      <c r="B55" s="58"/>
      <c r="C55" s="65"/>
      <c r="D55" s="4" t="s">
        <v>1</v>
      </c>
      <c r="E55" s="8"/>
      <c r="F55" s="22">
        <f t="shared" ref="F55" si="433">IF($A54&lt;&gt;"",F$8,0)</f>
        <v>4.7058823529411766</v>
      </c>
      <c r="G55" s="22">
        <f t="shared" ref="G55" si="434">IF($A54&lt;&gt;"",G$8,0)</f>
        <v>0</v>
      </c>
      <c r="H55" s="22">
        <f t="shared" ref="H55" si="435">IF($A54&lt;&gt;"",H$8,0)</f>
        <v>0</v>
      </c>
      <c r="I55" s="22">
        <f t="shared" ref="I55" si="436">IF($A54&lt;&gt;"",I$8,0)</f>
        <v>0</v>
      </c>
      <c r="J55" s="22">
        <f t="shared" ref="J55" si="437">IF($A54&lt;&gt;"",J$8,0)</f>
        <v>0</v>
      </c>
      <c r="K55" s="22">
        <f t="shared" ref="K55" si="438">IF($A54&lt;&gt;"",K$8,0)</f>
        <v>0</v>
      </c>
      <c r="L55" s="22">
        <f t="shared" ref="L55" si="439">IF($A54&lt;&gt;"",L$8,0)</f>
        <v>0</v>
      </c>
      <c r="M55" s="22">
        <f t="shared" ref="M55" si="440">IF($A54&lt;&gt;"",M$8,0)</f>
        <v>0</v>
      </c>
      <c r="N55" s="22">
        <f t="shared" ref="N55" si="441">IF($A54&lt;&gt;"",N$8,0)</f>
        <v>0</v>
      </c>
      <c r="O55" s="22">
        <f t="shared" ref="O55" si="442">IF($A54&lt;&gt;"",O$8,0)</f>
        <v>0</v>
      </c>
      <c r="P55" s="22">
        <f t="shared" ref="P55" si="443">IF($A54&lt;&gt;"",P$8,0)</f>
        <v>0</v>
      </c>
      <c r="Q55" s="22">
        <f t="shared" ref="Q55" si="444">IF($A54&lt;&gt;"",Q$8,0)</f>
        <v>0</v>
      </c>
      <c r="R55" s="22">
        <f t="shared" ref="R55" si="445">IF($A54&lt;&gt;"",R$8,0)</f>
        <v>0</v>
      </c>
      <c r="S55" s="22">
        <f t="shared" ref="S55" si="446">IF($A54&lt;&gt;"",S$8,0)</f>
        <v>0</v>
      </c>
      <c r="T55" s="22">
        <f t="shared" ref="T55" si="447">IF($A54&lt;&gt;"",T$8,0)</f>
        <v>0</v>
      </c>
      <c r="U55" s="22">
        <f t="shared" ref="U55" si="448">IF($A54&lt;&gt;"",U$8,0)</f>
        <v>0</v>
      </c>
      <c r="V55" s="22">
        <f t="shared" ref="V55" si="449">IF($A54&lt;&gt;"",V$8,0)</f>
        <v>0</v>
      </c>
      <c r="W55" s="22">
        <f t="shared" ref="W55" si="450">IF($A54&lt;&gt;"",W$8,0)</f>
        <v>0</v>
      </c>
      <c r="X55" s="22">
        <f t="shared" ref="X55" si="451">IF($A54&lt;&gt;"",X$8,0)</f>
        <v>0</v>
      </c>
      <c r="Y55" s="22">
        <f t="shared" ref="Y55" si="452">IF($A54&lt;&gt;"",Y$8,0)</f>
        <v>0</v>
      </c>
      <c r="Z55" s="22">
        <f t="shared" ref="Z55" si="453">IF($A54&lt;&gt;"",Z$8,0)</f>
        <v>0</v>
      </c>
      <c r="AA55" s="22">
        <f t="shared" ref="AA55" si="454">IF($A54&lt;&gt;"",AA$8,0)</f>
        <v>0</v>
      </c>
      <c r="AB55" s="22">
        <f t="shared" ref="AB55" si="455">IF($A54&lt;&gt;"",AB$8,0)</f>
        <v>0</v>
      </c>
      <c r="AC55" s="22">
        <f t="shared" ref="AC55" si="456">IF($A54&lt;&gt;"",AC$8,0)</f>
        <v>0</v>
      </c>
      <c r="AD55" s="22">
        <f t="shared" ref="AD55" si="457">IF($A54&lt;&gt;"",AD$8,0)</f>
        <v>0</v>
      </c>
    </row>
    <row r="56" spans="1:30" ht="12" customHeight="1" x14ac:dyDescent="0.2">
      <c r="A56" s="57"/>
      <c r="B56" s="58"/>
      <c r="C56" s="65"/>
      <c r="D56" s="47" t="s">
        <v>44</v>
      </c>
      <c r="E56" s="8"/>
      <c r="F56" s="35">
        <v>0</v>
      </c>
      <c r="G56" s="35">
        <v>0</v>
      </c>
      <c r="H56" s="35">
        <v>0</v>
      </c>
      <c r="I56" s="35">
        <v>0</v>
      </c>
      <c r="J56" s="35">
        <v>0</v>
      </c>
      <c r="K56" s="35">
        <v>0</v>
      </c>
      <c r="L56" s="35">
        <v>0</v>
      </c>
      <c r="M56" s="35">
        <v>0</v>
      </c>
      <c r="N56" s="35">
        <v>0</v>
      </c>
      <c r="O56" s="35">
        <v>0</v>
      </c>
      <c r="P56" s="35">
        <v>0</v>
      </c>
      <c r="Q56" s="35">
        <v>0</v>
      </c>
      <c r="R56" s="35">
        <v>0</v>
      </c>
      <c r="S56" s="35">
        <v>0</v>
      </c>
      <c r="T56" s="35">
        <v>0</v>
      </c>
      <c r="U56" s="35">
        <v>0</v>
      </c>
      <c r="V56" s="35">
        <v>0</v>
      </c>
      <c r="W56" s="35">
        <v>0</v>
      </c>
      <c r="X56" s="35">
        <v>0</v>
      </c>
      <c r="Y56" s="35">
        <v>0</v>
      </c>
      <c r="Z56" s="35">
        <v>0</v>
      </c>
      <c r="AA56" s="35">
        <v>0</v>
      </c>
      <c r="AB56" s="35">
        <v>0</v>
      </c>
      <c r="AC56" s="35">
        <v>0</v>
      </c>
      <c r="AD56" s="35">
        <v>0</v>
      </c>
    </row>
    <row r="57" spans="1:30" ht="12" customHeight="1" x14ac:dyDescent="0.2">
      <c r="A57" s="57"/>
      <c r="B57" s="58"/>
      <c r="C57" s="65"/>
      <c r="D57" s="4" t="s">
        <v>14</v>
      </c>
      <c r="E57" s="8"/>
      <c r="F57" s="23">
        <f t="shared" ref="F57" si="458">IF($A54&lt;&gt;"",F$5/F$7,0)</f>
        <v>2.9411764705882355</v>
      </c>
      <c r="G57" s="23">
        <f t="shared" ref="G57:K57" si="459">IF($A54&lt;&gt;"",G$5/G$7,0)</f>
        <v>0</v>
      </c>
      <c r="H57" s="23">
        <f t="shared" si="459"/>
        <v>0</v>
      </c>
      <c r="I57" s="23">
        <f t="shared" si="459"/>
        <v>0</v>
      </c>
      <c r="J57" s="23">
        <f t="shared" si="459"/>
        <v>0</v>
      </c>
      <c r="K57" s="23">
        <f t="shared" si="459"/>
        <v>0</v>
      </c>
      <c r="L57" s="23">
        <f t="shared" ref="L57:AD57" si="460">IF($A54&lt;&gt;"",L$5/L$7,0)</f>
        <v>0</v>
      </c>
      <c r="M57" s="23">
        <f t="shared" si="460"/>
        <v>0</v>
      </c>
      <c r="N57" s="23">
        <f t="shared" si="460"/>
        <v>0</v>
      </c>
      <c r="O57" s="23">
        <f t="shared" si="460"/>
        <v>0</v>
      </c>
      <c r="P57" s="23">
        <f t="shared" si="460"/>
        <v>0</v>
      </c>
      <c r="Q57" s="23">
        <f t="shared" si="460"/>
        <v>0</v>
      </c>
      <c r="R57" s="23">
        <f t="shared" si="460"/>
        <v>0</v>
      </c>
      <c r="S57" s="23">
        <f t="shared" si="460"/>
        <v>0</v>
      </c>
      <c r="T57" s="23">
        <f t="shared" si="460"/>
        <v>0</v>
      </c>
      <c r="U57" s="23">
        <f t="shared" si="460"/>
        <v>0</v>
      </c>
      <c r="V57" s="23">
        <f t="shared" si="460"/>
        <v>0</v>
      </c>
      <c r="W57" s="23">
        <f t="shared" si="460"/>
        <v>0</v>
      </c>
      <c r="X57" s="23">
        <f t="shared" si="460"/>
        <v>0</v>
      </c>
      <c r="Y57" s="23">
        <f t="shared" si="460"/>
        <v>0</v>
      </c>
      <c r="Z57" s="23">
        <f t="shared" si="460"/>
        <v>0</v>
      </c>
      <c r="AA57" s="23">
        <f t="shared" si="460"/>
        <v>0</v>
      </c>
      <c r="AB57" s="23">
        <f t="shared" si="460"/>
        <v>0</v>
      </c>
      <c r="AC57" s="23">
        <f t="shared" si="460"/>
        <v>0</v>
      </c>
      <c r="AD57" s="23">
        <f t="shared" si="460"/>
        <v>0</v>
      </c>
    </row>
    <row r="58" spans="1:30" ht="12" customHeight="1" x14ac:dyDescent="0.2">
      <c r="A58" s="57"/>
      <c r="B58" s="58"/>
      <c r="C58" s="65"/>
      <c r="D58" s="4" t="s">
        <v>4</v>
      </c>
      <c r="E58" s="9"/>
      <c r="F58" s="22">
        <f t="shared" ref="F58" si="461">IF($A54&lt;&gt;"",F$9,0)</f>
        <v>7.3529411764705879</v>
      </c>
      <c r="G58" s="22">
        <f t="shared" ref="G58:K58" si="462">IF($A54&lt;&gt;"",G$9,0)</f>
        <v>0</v>
      </c>
      <c r="H58" s="22">
        <f t="shared" si="462"/>
        <v>0</v>
      </c>
      <c r="I58" s="22">
        <f t="shared" si="462"/>
        <v>0</v>
      </c>
      <c r="J58" s="22">
        <f t="shared" si="462"/>
        <v>0</v>
      </c>
      <c r="K58" s="22">
        <f t="shared" si="462"/>
        <v>0</v>
      </c>
      <c r="L58" s="22">
        <f t="shared" ref="L58:AD58" si="463">IF($A54&lt;&gt;"",L$9,0)</f>
        <v>0</v>
      </c>
      <c r="M58" s="22">
        <f t="shared" si="463"/>
        <v>0</v>
      </c>
      <c r="N58" s="22">
        <f t="shared" si="463"/>
        <v>0</v>
      </c>
      <c r="O58" s="22">
        <f t="shared" si="463"/>
        <v>0</v>
      </c>
      <c r="P58" s="22">
        <f t="shared" si="463"/>
        <v>0</v>
      </c>
      <c r="Q58" s="22">
        <f t="shared" si="463"/>
        <v>0</v>
      </c>
      <c r="R58" s="22">
        <f t="shared" si="463"/>
        <v>0</v>
      </c>
      <c r="S58" s="22">
        <f t="shared" si="463"/>
        <v>0</v>
      </c>
      <c r="T58" s="22">
        <f t="shared" si="463"/>
        <v>0</v>
      </c>
      <c r="U58" s="22">
        <f t="shared" si="463"/>
        <v>0</v>
      </c>
      <c r="V58" s="22">
        <f t="shared" si="463"/>
        <v>0</v>
      </c>
      <c r="W58" s="22">
        <f t="shared" si="463"/>
        <v>0</v>
      </c>
      <c r="X58" s="22">
        <f t="shared" si="463"/>
        <v>0</v>
      </c>
      <c r="Y58" s="22">
        <f t="shared" si="463"/>
        <v>0</v>
      </c>
      <c r="Z58" s="22">
        <f t="shared" si="463"/>
        <v>0</v>
      </c>
      <c r="AA58" s="22">
        <f t="shared" si="463"/>
        <v>0</v>
      </c>
      <c r="AB58" s="22">
        <f t="shared" si="463"/>
        <v>0</v>
      </c>
      <c r="AC58" s="22">
        <f t="shared" si="463"/>
        <v>0</v>
      </c>
      <c r="AD58" s="22">
        <f t="shared" si="463"/>
        <v>0</v>
      </c>
    </row>
    <row r="59" spans="1:30" ht="12" customHeight="1" thickBot="1" x14ac:dyDescent="0.25">
      <c r="A59" s="59"/>
      <c r="B59" s="60"/>
      <c r="C59" s="10"/>
      <c r="D59" s="32" t="s">
        <v>5</v>
      </c>
      <c r="E59" s="30">
        <v>0</v>
      </c>
      <c r="F59" s="24">
        <f t="shared" si="78"/>
        <v>4.7058823529411757</v>
      </c>
      <c r="G59" s="24">
        <f t="shared" ref="G59" si="464">F59+G54-G55-G56-G57+G58</f>
        <v>4.7058823529411757</v>
      </c>
      <c r="H59" s="24">
        <f t="shared" ref="H59" si="465">G59+H54-H55-H56-H57+H58</f>
        <v>4.7058823529411757</v>
      </c>
      <c r="I59" s="24">
        <f t="shared" ref="I59" si="466">H59+I54-I55-I56-I57+I58</f>
        <v>4.7058823529411757</v>
      </c>
      <c r="J59" s="24">
        <f t="shared" ref="J59" si="467">I59+J54-J55-J56-J57+J58</f>
        <v>4.7058823529411757</v>
      </c>
      <c r="K59" s="24">
        <f t="shared" ref="K59" si="468">J59+K54-K55-K56-K57+K58</f>
        <v>4.7058823529411757</v>
      </c>
      <c r="L59" s="24">
        <f t="shared" ref="L59" si="469">K59+L54-L55-L56-L57+L58</f>
        <v>4.7058823529411757</v>
      </c>
      <c r="M59" s="24">
        <f t="shared" ref="M59" si="470">L59+M54-M55-M56-M57+M58</f>
        <v>4.7058823529411757</v>
      </c>
      <c r="N59" s="24">
        <f t="shared" ref="N59" si="471">M59+N54-N55-N56-N57+N58</f>
        <v>4.7058823529411757</v>
      </c>
      <c r="O59" s="24">
        <f t="shared" ref="O59" si="472">N59+O54-O55-O56-O57+O58</f>
        <v>4.7058823529411757</v>
      </c>
      <c r="P59" s="24">
        <f t="shared" ref="P59" si="473">O59+P54-P55-P56-P57+P58</f>
        <v>4.7058823529411757</v>
      </c>
      <c r="Q59" s="24">
        <f t="shared" ref="Q59" si="474">P59+Q54-Q55-Q56-Q57+Q58</f>
        <v>4.7058823529411757</v>
      </c>
      <c r="R59" s="24">
        <f t="shared" ref="R59" si="475">Q59+R54-R55-R56-R57+R58</f>
        <v>4.7058823529411757</v>
      </c>
      <c r="S59" s="24">
        <f t="shared" ref="S59" si="476">R59+S54-S55-S56-S57+S58</f>
        <v>4.7058823529411757</v>
      </c>
      <c r="T59" s="24">
        <f t="shared" ref="T59" si="477">S59+T54-T55-T56-T57+T58</f>
        <v>4.7058823529411757</v>
      </c>
      <c r="U59" s="24">
        <f t="shared" ref="U59" si="478">T59+U54-U55-U56-U57+U58</f>
        <v>4.7058823529411757</v>
      </c>
      <c r="V59" s="24">
        <f t="shared" ref="V59" si="479">U59+V54-V55-V56-V57+V58</f>
        <v>4.7058823529411757</v>
      </c>
      <c r="W59" s="24">
        <f t="shared" ref="W59" si="480">V59+W54-W55-W56-W57+W58</f>
        <v>4.7058823529411757</v>
      </c>
      <c r="X59" s="24">
        <f t="shared" ref="X59" si="481">W59+X54-X55-X56-X57+X58</f>
        <v>4.7058823529411757</v>
      </c>
      <c r="Y59" s="24">
        <f t="shared" ref="Y59" si="482">X59+Y54-Y55-Y56-Y57+Y58</f>
        <v>4.7058823529411757</v>
      </c>
      <c r="Z59" s="24">
        <f t="shared" ref="Z59" si="483">Y59+Z54-Z55-Z56-Z57+Z58</f>
        <v>4.7058823529411757</v>
      </c>
      <c r="AA59" s="24">
        <f t="shared" ref="AA59" si="484">Z59+AA54-AA55-AA56-AA57+AA58</f>
        <v>4.7058823529411757</v>
      </c>
      <c r="AB59" s="24">
        <f t="shared" ref="AB59" si="485">AA59+AB54-AB55-AB56-AB57+AB58</f>
        <v>4.7058823529411757</v>
      </c>
      <c r="AC59" s="24">
        <f t="shared" ref="AC59" si="486">AB59+AC54-AC55-AC56-AC57+AC58</f>
        <v>4.7058823529411757</v>
      </c>
      <c r="AD59" s="24">
        <f t="shared" ref="AD59" si="487">AC59+AD54-AD55-AD56-AD57+AD58</f>
        <v>4.7058823529411757</v>
      </c>
    </row>
    <row r="60" spans="1:30" ht="12" customHeight="1" x14ac:dyDescent="0.2">
      <c r="A60" s="55" t="s">
        <v>27</v>
      </c>
      <c r="B60" s="56"/>
      <c r="C60" s="64">
        <f>LOOKUP(9^9,65:65)</f>
        <v>4.7058823529411757</v>
      </c>
      <c r="D60" s="7" t="s">
        <v>0</v>
      </c>
      <c r="E60" s="8"/>
      <c r="F60" s="34">
        <v>5</v>
      </c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</row>
    <row r="61" spans="1:30" ht="12" customHeight="1" x14ac:dyDescent="0.2">
      <c r="A61" s="57"/>
      <c r="B61" s="58"/>
      <c r="C61" s="65"/>
      <c r="D61" s="4" t="s">
        <v>1</v>
      </c>
      <c r="E61" s="8"/>
      <c r="F61" s="22">
        <f t="shared" ref="F61" si="488">IF($A60&lt;&gt;"",F$8,0)</f>
        <v>4.7058823529411766</v>
      </c>
      <c r="G61" s="22">
        <f t="shared" ref="G61" si="489">IF($A60&lt;&gt;"",G$8,0)</f>
        <v>0</v>
      </c>
      <c r="H61" s="22">
        <f t="shared" ref="H61" si="490">IF($A60&lt;&gt;"",H$8,0)</f>
        <v>0</v>
      </c>
      <c r="I61" s="22">
        <f t="shared" ref="I61" si="491">IF($A60&lt;&gt;"",I$8,0)</f>
        <v>0</v>
      </c>
      <c r="J61" s="22">
        <f t="shared" ref="J61" si="492">IF($A60&lt;&gt;"",J$8,0)</f>
        <v>0</v>
      </c>
      <c r="K61" s="22">
        <f t="shared" ref="K61" si="493">IF($A60&lt;&gt;"",K$8,0)</f>
        <v>0</v>
      </c>
      <c r="L61" s="22">
        <f t="shared" ref="L61" si="494">IF($A60&lt;&gt;"",L$8,0)</f>
        <v>0</v>
      </c>
      <c r="M61" s="22">
        <f t="shared" ref="M61" si="495">IF($A60&lt;&gt;"",M$8,0)</f>
        <v>0</v>
      </c>
      <c r="N61" s="22">
        <f t="shared" ref="N61" si="496">IF($A60&lt;&gt;"",N$8,0)</f>
        <v>0</v>
      </c>
      <c r="O61" s="22">
        <f t="shared" ref="O61" si="497">IF($A60&lt;&gt;"",O$8,0)</f>
        <v>0</v>
      </c>
      <c r="P61" s="22">
        <f t="shared" ref="P61" si="498">IF($A60&lt;&gt;"",P$8,0)</f>
        <v>0</v>
      </c>
      <c r="Q61" s="22">
        <f t="shared" ref="Q61" si="499">IF($A60&lt;&gt;"",Q$8,0)</f>
        <v>0</v>
      </c>
      <c r="R61" s="22">
        <f t="shared" ref="R61" si="500">IF($A60&lt;&gt;"",R$8,0)</f>
        <v>0</v>
      </c>
      <c r="S61" s="22">
        <f t="shared" ref="S61" si="501">IF($A60&lt;&gt;"",S$8,0)</f>
        <v>0</v>
      </c>
      <c r="T61" s="22">
        <f t="shared" ref="T61" si="502">IF($A60&lt;&gt;"",T$8,0)</f>
        <v>0</v>
      </c>
      <c r="U61" s="22">
        <f t="shared" ref="U61" si="503">IF($A60&lt;&gt;"",U$8,0)</f>
        <v>0</v>
      </c>
      <c r="V61" s="22">
        <f t="shared" ref="V61" si="504">IF($A60&lt;&gt;"",V$8,0)</f>
        <v>0</v>
      </c>
      <c r="W61" s="22">
        <f t="shared" ref="W61" si="505">IF($A60&lt;&gt;"",W$8,0)</f>
        <v>0</v>
      </c>
      <c r="X61" s="22">
        <f t="shared" ref="X61" si="506">IF($A60&lt;&gt;"",X$8,0)</f>
        <v>0</v>
      </c>
      <c r="Y61" s="22">
        <f t="shared" ref="Y61" si="507">IF($A60&lt;&gt;"",Y$8,0)</f>
        <v>0</v>
      </c>
      <c r="Z61" s="22">
        <f t="shared" ref="Z61" si="508">IF($A60&lt;&gt;"",Z$8,0)</f>
        <v>0</v>
      </c>
      <c r="AA61" s="22">
        <f t="shared" ref="AA61" si="509">IF($A60&lt;&gt;"",AA$8,0)</f>
        <v>0</v>
      </c>
      <c r="AB61" s="22">
        <f t="shared" ref="AB61" si="510">IF($A60&lt;&gt;"",AB$8,0)</f>
        <v>0</v>
      </c>
      <c r="AC61" s="22">
        <f t="shared" ref="AC61" si="511">IF($A60&lt;&gt;"",AC$8,0)</f>
        <v>0</v>
      </c>
      <c r="AD61" s="22">
        <f t="shared" ref="AD61" si="512">IF($A60&lt;&gt;"",AD$8,0)</f>
        <v>0</v>
      </c>
    </row>
    <row r="62" spans="1:30" ht="12" customHeight="1" x14ac:dyDescent="0.2">
      <c r="A62" s="57"/>
      <c r="B62" s="58"/>
      <c r="C62" s="65"/>
      <c r="D62" s="47" t="s">
        <v>44</v>
      </c>
      <c r="E62" s="8"/>
      <c r="F62" s="35">
        <v>0</v>
      </c>
      <c r="G62" s="35">
        <v>0</v>
      </c>
      <c r="H62" s="35">
        <v>0</v>
      </c>
      <c r="I62" s="35">
        <v>0</v>
      </c>
      <c r="J62" s="35">
        <v>0</v>
      </c>
      <c r="K62" s="35">
        <v>0</v>
      </c>
      <c r="L62" s="35">
        <v>0</v>
      </c>
      <c r="M62" s="35">
        <v>0</v>
      </c>
      <c r="N62" s="35">
        <v>0</v>
      </c>
      <c r="O62" s="35">
        <v>0</v>
      </c>
      <c r="P62" s="35">
        <v>0</v>
      </c>
      <c r="Q62" s="35">
        <v>0</v>
      </c>
      <c r="R62" s="35">
        <v>0</v>
      </c>
      <c r="S62" s="35">
        <v>0</v>
      </c>
      <c r="T62" s="35">
        <v>0</v>
      </c>
      <c r="U62" s="35">
        <v>0</v>
      </c>
      <c r="V62" s="35">
        <v>0</v>
      </c>
      <c r="W62" s="35">
        <v>0</v>
      </c>
      <c r="X62" s="35">
        <v>0</v>
      </c>
      <c r="Y62" s="35">
        <v>0</v>
      </c>
      <c r="Z62" s="35">
        <v>0</v>
      </c>
      <c r="AA62" s="35">
        <v>0</v>
      </c>
      <c r="AB62" s="35">
        <v>0</v>
      </c>
      <c r="AC62" s="35">
        <v>0</v>
      </c>
      <c r="AD62" s="35">
        <v>0</v>
      </c>
    </row>
    <row r="63" spans="1:30" ht="12" customHeight="1" x14ac:dyDescent="0.2">
      <c r="A63" s="57"/>
      <c r="B63" s="58"/>
      <c r="C63" s="65"/>
      <c r="D63" s="4" t="s">
        <v>14</v>
      </c>
      <c r="E63" s="8"/>
      <c r="F63" s="23">
        <f t="shared" ref="F63" si="513">IF($A60&lt;&gt;"",F$5/F$7,0)</f>
        <v>2.9411764705882355</v>
      </c>
      <c r="G63" s="23">
        <f t="shared" ref="G63:K63" si="514">IF($A60&lt;&gt;"",G$5/G$7,0)</f>
        <v>0</v>
      </c>
      <c r="H63" s="23">
        <f t="shared" si="514"/>
        <v>0</v>
      </c>
      <c r="I63" s="23">
        <f t="shared" si="514"/>
        <v>0</v>
      </c>
      <c r="J63" s="23">
        <f t="shared" si="514"/>
        <v>0</v>
      </c>
      <c r="K63" s="23">
        <f t="shared" si="514"/>
        <v>0</v>
      </c>
      <c r="L63" s="23">
        <f t="shared" ref="L63:AD63" si="515">IF($A60&lt;&gt;"",L$5/L$7,0)</f>
        <v>0</v>
      </c>
      <c r="M63" s="23">
        <f t="shared" si="515"/>
        <v>0</v>
      </c>
      <c r="N63" s="23">
        <f t="shared" si="515"/>
        <v>0</v>
      </c>
      <c r="O63" s="23">
        <f t="shared" si="515"/>
        <v>0</v>
      </c>
      <c r="P63" s="23">
        <f t="shared" si="515"/>
        <v>0</v>
      </c>
      <c r="Q63" s="23">
        <f t="shared" si="515"/>
        <v>0</v>
      </c>
      <c r="R63" s="23">
        <f t="shared" si="515"/>
        <v>0</v>
      </c>
      <c r="S63" s="23">
        <f t="shared" si="515"/>
        <v>0</v>
      </c>
      <c r="T63" s="23">
        <f t="shared" si="515"/>
        <v>0</v>
      </c>
      <c r="U63" s="23">
        <f t="shared" si="515"/>
        <v>0</v>
      </c>
      <c r="V63" s="23">
        <f t="shared" si="515"/>
        <v>0</v>
      </c>
      <c r="W63" s="23">
        <f t="shared" si="515"/>
        <v>0</v>
      </c>
      <c r="X63" s="23">
        <f t="shared" si="515"/>
        <v>0</v>
      </c>
      <c r="Y63" s="23">
        <f t="shared" si="515"/>
        <v>0</v>
      </c>
      <c r="Z63" s="23">
        <f t="shared" si="515"/>
        <v>0</v>
      </c>
      <c r="AA63" s="23">
        <f t="shared" si="515"/>
        <v>0</v>
      </c>
      <c r="AB63" s="23">
        <f t="shared" si="515"/>
        <v>0</v>
      </c>
      <c r="AC63" s="23">
        <f t="shared" si="515"/>
        <v>0</v>
      </c>
      <c r="AD63" s="23">
        <f t="shared" si="515"/>
        <v>0</v>
      </c>
    </row>
    <row r="64" spans="1:30" ht="12" customHeight="1" x14ac:dyDescent="0.2">
      <c r="A64" s="57"/>
      <c r="B64" s="58"/>
      <c r="C64" s="65"/>
      <c r="D64" s="4" t="s">
        <v>4</v>
      </c>
      <c r="E64" s="9"/>
      <c r="F64" s="22">
        <f t="shared" ref="F64" si="516">IF($A60&lt;&gt;"",F$9,0)</f>
        <v>7.3529411764705879</v>
      </c>
      <c r="G64" s="22">
        <f t="shared" ref="G64:K64" si="517">IF($A60&lt;&gt;"",G$9,0)</f>
        <v>0</v>
      </c>
      <c r="H64" s="22">
        <f t="shared" si="517"/>
        <v>0</v>
      </c>
      <c r="I64" s="22">
        <f t="shared" si="517"/>
        <v>0</v>
      </c>
      <c r="J64" s="22">
        <f t="shared" si="517"/>
        <v>0</v>
      </c>
      <c r="K64" s="22">
        <f t="shared" si="517"/>
        <v>0</v>
      </c>
      <c r="L64" s="22">
        <f t="shared" ref="L64:AD64" si="518">IF($A60&lt;&gt;"",L$9,0)</f>
        <v>0</v>
      </c>
      <c r="M64" s="22">
        <f t="shared" si="518"/>
        <v>0</v>
      </c>
      <c r="N64" s="22">
        <f t="shared" si="518"/>
        <v>0</v>
      </c>
      <c r="O64" s="22">
        <f t="shared" si="518"/>
        <v>0</v>
      </c>
      <c r="P64" s="22">
        <f t="shared" si="518"/>
        <v>0</v>
      </c>
      <c r="Q64" s="22">
        <f t="shared" si="518"/>
        <v>0</v>
      </c>
      <c r="R64" s="22">
        <f t="shared" si="518"/>
        <v>0</v>
      </c>
      <c r="S64" s="22">
        <f t="shared" si="518"/>
        <v>0</v>
      </c>
      <c r="T64" s="22">
        <f t="shared" si="518"/>
        <v>0</v>
      </c>
      <c r="U64" s="22">
        <f t="shared" si="518"/>
        <v>0</v>
      </c>
      <c r="V64" s="22">
        <f t="shared" si="518"/>
        <v>0</v>
      </c>
      <c r="W64" s="22">
        <f t="shared" si="518"/>
        <v>0</v>
      </c>
      <c r="X64" s="22">
        <f t="shared" si="518"/>
        <v>0</v>
      </c>
      <c r="Y64" s="22">
        <f t="shared" si="518"/>
        <v>0</v>
      </c>
      <c r="Z64" s="22">
        <f t="shared" si="518"/>
        <v>0</v>
      </c>
      <c r="AA64" s="22">
        <f t="shared" si="518"/>
        <v>0</v>
      </c>
      <c r="AB64" s="22">
        <f t="shared" si="518"/>
        <v>0</v>
      </c>
      <c r="AC64" s="22">
        <f t="shared" si="518"/>
        <v>0</v>
      </c>
      <c r="AD64" s="22">
        <f t="shared" si="518"/>
        <v>0</v>
      </c>
    </row>
    <row r="65" spans="1:30" ht="12" customHeight="1" thickBot="1" x14ac:dyDescent="0.25">
      <c r="A65" s="59"/>
      <c r="B65" s="60"/>
      <c r="C65" s="10"/>
      <c r="D65" s="32" t="s">
        <v>5</v>
      </c>
      <c r="E65" s="30">
        <v>0</v>
      </c>
      <c r="F65" s="24">
        <f t="shared" si="78"/>
        <v>4.7058823529411757</v>
      </c>
      <c r="G65" s="24">
        <f t="shared" ref="G65" si="519">F65+G60-G61-G62-G63+G64</f>
        <v>4.7058823529411757</v>
      </c>
      <c r="H65" s="24">
        <f t="shared" ref="H65" si="520">G65+H60-H61-H62-H63+H64</f>
        <v>4.7058823529411757</v>
      </c>
      <c r="I65" s="24">
        <f t="shared" ref="I65" si="521">H65+I60-I61-I62-I63+I64</f>
        <v>4.7058823529411757</v>
      </c>
      <c r="J65" s="24">
        <f t="shared" ref="J65" si="522">I65+J60-J61-J62-J63+J64</f>
        <v>4.7058823529411757</v>
      </c>
      <c r="K65" s="24">
        <f t="shared" ref="K65" si="523">J65+K60-K61-K62-K63+K64</f>
        <v>4.7058823529411757</v>
      </c>
      <c r="L65" s="24">
        <f t="shared" ref="L65" si="524">K65+L60-L61-L62-L63+L64</f>
        <v>4.7058823529411757</v>
      </c>
      <c r="M65" s="24">
        <f t="shared" ref="M65" si="525">L65+M60-M61-M62-M63+M64</f>
        <v>4.7058823529411757</v>
      </c>
      <c r="N65" s="24">
        <f t="shared" ref="N65" si="526">M65+N60-N61-N62-N63+N64</f>
        <v>4.7058823529411757</v>
      </c>
      <c r="O65" s="24">
        <f t="shared" ref="O65" si="527">N65+O60-O61-O62-O63+O64</f>
        <v>4.7058823529411757</v>
      </c>
      <c r="P65" s="24">
        <f t="shared" ref="P65" si="528">O65+P60-P61-P62-P63+P64</f>
        <v>4.7058823529411757</v>
      </c>
      <c r="Q65" s="24">
        <f t="shared" ref="Q65" si="529">P65+Q60-Q61-Q62-Q63+Q64</f>
        <v>4.7058823529411757</v>
      </c>
      <c r="R65" s="24">
        <f t="shared" ref="R65" si="530">Q65+R60-R61-R62-R63+R64</f>
        <v>4.7058823529411757</v>
      </c>
      <c r="S65" s="24">
        <f t="shared" ref="S65" si="531">R65+S60-S61-S62-S63+S64</f>
        <v>4.7058823529411757</v>
      </c>
      <c r="T65" s="24">
        <f t="shared" ref="T65" si="532">S65+T60-T61-T62-T63+T64</f>
        <v>4.7058823529411757</v>
      </c>
      <c r="U65" s="24">
        <f t="shared" ref="U65" si="533">T65+U60-U61-U62-U63+U64</f>
        <v>4.7058823529411757</v>
      </c>
      <c r="V65" s="24">
        <f t="shared" ref="V65" si="534">U65+V60-V61-V62-V63+V64</f>
        <v>4.7058823529411757</v>
      </c>
      <c r="W65" s="24">
        <f t="shared" ref="W65" si="535">V65+W60-W61-W62-W63+W64</f>
        <v>4.7058823529411757</v>
      </c>
      <c r="X65" s="24">
        <f t="shared" ref="X65" si="536">W65+X60-X61-X62-X63+X64</f>
        <v>4.7058823529411757</v>
      </c>
      <c r="Y65" s="24">
        <f t="shared" ref="Y65" si="537">X65+Y60-Y61-Y62-Y63+Y64</f>
        <v>4.7058823529411757</v>
      </c>
      <c r="Z65" s="24">
        <f t="shared" ref="Z65" si="538">Y65+Z60-Z61-Z62-Z63+Z64</f>
        <v>4.7058823529411757</v>
      </c>
      <c r="AA65" s="24">
        <f t="shared" ref="AA65" si="539">Z65+AA60-AA61-AA62-AA63+AA64</f>
        <v>4.7058823529411757</v>
      </c>
      <c r="AB65" s="24">
        <f t="shared" ref="AB65" si="540">AA65+AB60-AB61-AB62-AB63+AB64</f>
        <v>4.7058823529411757</v>
      </c>
      <c r="AC65" s="24">
        <f t="shared" ref="AC65" si="541">AB65+AC60-AC61-AC62-AC63+AC64</f>
        <v>4.7058823529411757</v>
      </c>
      <c r="AD65" s="24">
        <f t="shared" ref="AD65" si="542">AC65+AD60-AD61-AD62-AD63+AD64</f>
        <v>4.7058823529411757</v>
      </c>
    </row>
    <row r="66" spans="1:30" ht="12" customHeight="1" x14ac:dyDescent="0.2">
      <c r="A66" s="55" t="s">
        <v>28</v>
      </c>
      <c r="B66" s="56"/>
      <c r="C66" s="64">
        <f>LOOKUP(9^9,71:71)</f>
        <v>4.7058823529411757</v>
      </c>
      <c r="D66" s="7" t="s">
        <v>0</v>
      </c>
      <c r="E66" s="8"/>
      <c r="F66" s="34">
        <v>5</v>
      </c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</row>
    <row r="67" spans="1:30" ht="12" customHeight="1" x14ac:dyDescent="0.2">
      <c r="A67" s="57"/>
      <c r="B67" s="58"/>
      <c r="C67" s="65"/>
      <c r="D67" s="4" t="s">
        <v>1</v>
      </c>
      <c r="E67" s="8"/>
      <c r="F67" s="22">
        <f t="shared" ref="F67" si="543">IF($A66&lt;&gt;"",F$8,0)</f>
        <v>4.7058823529411766</v>
      </c>
      <c r="G67" s="22">
        <f t="shared" ref="G67" si="544">IF($A66&lt;&gt;"",G$8,0)</f>
        <v>0</v>
      </c>
      <c r="H67" s="22">
        <f t="shared" ref="H67" si="545">IF($A66&lt;&gt;"",H$8,0)</f>
        <v>0</v>
      </c>
      <c r="I67" s="22">
        <f t="shared" ref="I67" si="546">IF($A66&lt;&gt;"",I$8,0)</f>
        <v>0</v>
      </c>
      <c r="J67" s="22">
        <f t="shared" ref="J67" si="547">IF($A66&lt;&gt;"",J$8,0)</f>
        <v>0</v>
      </c>
      <c r="K67" s="22">
        <f t="shared" ref="K67" si="548">IF($A66&lt;&gt;"",K$8,0)</f>
        <v>0</v>
      </c>
      <c r="L67" s="22">
        <f t="shared" ref="L67" si="549">IF($A66&lt;&gt;"",L$8,0)</f>
        <v>0</v>
      </c>
      <c r="M67" s="22">
        <f t="shared" ref="M67" si="550">IF($A66&lt;&gt;"",M$8,0)</f>
        <v>0</v>
      </c>
      <c r="N67" s="22">
        <f t="shared" ref="N67" si="551">IF($A66&lt;&gt;"",N$8,0)</f>
        <v>0</v>
      </c>
      <c r="O67" s="22">
        <f t="shared" ref="O67" si="552">IF($A66&lt;&gt;"",O$8,0)</f>
        <v>0</v>
      </c>
      <c r="P67" s="22">
        <f t="shared" ref="P67" si="553">IF($A66&lt;&gt;"",P$8,0)</f>
        <v>0</v>
      </c>
      <c r="Q67" s="22">
        <f t="shared" ref="Q67" si="554">IF($A66&lt;&gt;"",Q$8,0)</f>
        <v>0</v>
      </c>
      <c r="R67" s="22">
        <f t="shared" ref="R67" si="555">IF($A66&lt;&gt;"",R$8,0)</f>
        <v>0</v>
      </c>
      <c r="S67" s="22">
        <f t="shared" ref="S67" si="556">IF($A66&lt;&gt;"",S$8,0)</f>
        <v>0</v>
      </c>
      <c r="T67" s="22">
        <f t="shared" ref="T67" si="557">IF($A66&lt;&gt;"",T$8,0)</f>
        <v>0</v>
      </c>
      <c r="U67" s="22">
        <f t="shared" ref="U67" si="558">IF($A66&lt;&gt;"",U$8,0)</f>
        <v>0</v>
      </c>
      <c r="V67" s="22">
        <f t="shared" ref="V67" si="559">IF($A66&lt;&gt;"",V$8,0)</f>
        <v>0</v>
      </c>
      <c r="W67" s="22">
        <f t="shared" ref="W67" si="560">IF($A66&lt;&gt;"",W$8,0)</f>
        <v>0</v>
      </c>
      <c r="X67" s="22">
        <f t="shared" ref="X67" si="561">IF($A66&lt;&gt;"",X$8,0)</f>
        <v>0</v>
      </c>
      <c r="Y67" s="22">
        <f t="shared" ref="Y67" si="562">IF($A66&lt;&gt;"",Y$8,0)</f>
        <v>0</v>
      </c>
      <c r="Z67" s="22">
        <f t="shared" ref="Z67" si="563">IF($A66&lt;&gt;"",Z$8,0)</f>
        <v>0</v>
      </c>
      <c r="AA67" s="22">
        <f t="shared" ref="AA67" si="564">IF($A66&lt;&gt;"",AA$8,0)</f>
        <v>0</v>
      </c>
      <c r="AB67" s="22">
        <f t="shared" ref="AB67" si="565">IF($A66&lt;&gt;"",AB$8,0)</f>
        <v>0</v>
      </c>
      <c r="AC67" s="22">
        <f t="shared" ref="AC67" si="566">IF($A66&lt;&gt;"",AC$8,0)</f>
        <v>0</v>
      </c>
      <c r="AD67" s="22">
        <f t="shared" ref="AD67" si="567">IF($A66&lt;&gt;"",AD$8,0)</f>
        <v>0</v>
      </c>
    </row>
    <row r="68" spans="1:30" ht="12" customHeight="1" x14ac:dyDescent="0.2">
      <c r="A68" s="57"/>
      <c r="B68" s="58"/>
      <c r="C68" s="65"/>
      <c r="D68" s="47" t="s">
        <v>44</v>
      </c>
      <c r="E68" s="8"/>
      <c r="F68" s="35">
        <v>0</v>
      </c>
      <c r="G68" s="35">
        <v>0</v>
      </c>
      <c r="H68" s="35">
        <v>0</v>
      </c>
      <c r="I68" s="35">
        <v>0</v>
      </c>
      <c r="J68" s="35">
        <v>0</v>
      </c>
      <c r="K68" s="35">
        <v>0</v>
      </c>
      <c r="L68" s="35">
        <v>0</v>
      </c>
      <c r="M68" s="35">
        <v>0</v>
      </c>
      <c r="N68" s="35">
        <v>0</v>
      </c>
      <c r="O68" s="35">
        <v>0</v>
      </c>
      <c r="P68" s="35">
        <v>0</v>
      </c>
      <c r="Q68" s="35">
        <v>0</v>
      </c>
      <c r="R68" s="35">
        <v>0</v>
      </c>
      <c r="S68" s="35">
        <v>0</v>
      </c>
      <c r="T68" s="35">
        <v>0</v>
      </c>
      <c r="U68" s="35">
        <v>0</v>
      </c>
      <c r="V68" s="35">
        <v>0</v>
      </c>
      <c r="W68" s="35">
        <v>0</v>
      </c>
      <c r="X68" s="35">
        <v>0</v>
      </c>
      <c r="Y68" s="35">
        <v>0</v>
      </c>
      <c r="Z68" s="35">
        <v>0</v>
      </c>
      <c r="AA68" s="35">
        <v>0</v>
      </c>
      <c r="AB68" s="35">
        <v>0</v>
      </c>
      <c r="AC68" s="35">
        <v>0</v>
      </c>
      <c r="AD68" s="35">
        <v>0</v>
      </c>
    </row>
    <row r="69" spans="1:30" ht="12" customHeight="1" x14ac:dyDescent="0.2">
      <c r="A69" s="57"/>
      <c r="B69" s="58"/>
      <c r="C69" s="65"/>
      <c r="D69" s="4" t="s">
        <v>14</v>
      </c>
      <c r="E69" s="8"/>
      <c r="F69" s="23">
        <f t="shared" ref="F69" si="568">IF($A66&lt;&gt;"",F$5/F$7,0)</f>
        <v>2.9411764705882355</v>
      </c>
      <c r="G69" s="23">
        <f t="shared" ref="G69:K69" si="569">IF($A66&lt;&gt;"",G$5/G$7,0)</f>
        <v>0</v>
      </c>
      <c r="H69" s="23">
        <f t="shared" si="569"/>
        <v>0</v>
      </c>
      <c r="I69" s="23">
        <f t="shared" si="569"/>
        <v>0</v>
      </c>
      <c r="J69" s="23">
        <f t="shared" si="569"/>
        <v>0</v>
      </c>
      <c r="K69" s="23">
        <f t="shared" si="569"/>
        <v>0</v>
      </c>
      <c r="L69" s="23">
        <f t="shared" ref="L69:AD69" si="570">IF($A66&lt;&gt;"",L$5/L$7,0)</f>
        <v>0</v>
      </c>
      <c r="M69" s="23">
        <f t="shared" si="570"/>
        <v>0</v>
      </c>
      <c r="N69" s="23">
        <f t="shared" si="570"/>
        <v>0</v>
      </c>
      <c r="O69" s="23">
        <f t="shared" si="570"/>
        <v>0</v>
      </c>
      <c r="P69" s="23">
        <f t="shared" si="570"/>
        <v>0</v>
      </c>
      <c r="Q69" s="23">
        <f t="shared" si="570"/>
        <v>0</v>
      </c>
      <c r="R69" s="23">
        <f t="shared" si="570"/>
        <v>0</v>
      </c>
      <c r="S69" s="23">
        <f t="shared" si="570"/>
        <v>0</v>
      </c>
      <c r="T69" s="23">
        <f t="shared" si="570"/>
        <v>0</v>
      </c>
      <c r="U69" s="23">
        <f t="shared" si="570"/>
        <v>0</v>
      </c>
      <c r="V69" s="23">
        <f t="shared" si="570"/>
        <v>0</v>
      </c>
      <c r="W69" s="23">
        <f t="shared" si="570"/>
        <v>0</v>
      </c>
      <c r="X69" s="23">
        <f t="shared" si="570"/>
        <v>0</v>
      </c>
      <c r="Y69" s="23">
        <f t="shared" si="570"/>
        <v>0</v>
      </c>
      <c r="Z69" s="23">
        <f t="shared" si="570"/>
        <v>0</v>
      </c>
      <c r="AA69" s="23">
        <f t="shared" si="570"/>
        <v>0</v>
      </c>
      <c r="AB69" s="23">
        <f t="shared" si="570"/>
        <v>0</v>
      </c>
      <c r="AC69" s="23">
        <f t="shared" si="570"/>
        <v>0</v>
      </c>
      <c r="AD69" s="23">
        <f t="shared" si="570"/>
        <v>0</v>
      </c>
    </row>
    <row r="70" spans="1:30" ht="12" customHeight="1" x14ac:dyDescent="0.2">
      <c r="A70" s="57"/>
      <c r="B70" s="58"/>
      <c r="C70" s="65"/>
      <c r="D70" s="4" t="s">
        <v>4</v>
      </c>
      <c r="E70" s="9"/>
      <c r="F70" s="22">
        <f t="shared" ref="F70" si="571">IF($A66&lt;&gt;"",F$9,0)</f>
        <v>7.3529411764705879</v>
      </c>
      <c r="G70" s="22">
        <f t="shared" ref="G70:K70" si="572">IF($A66&lt;&gt;"",G$9,0)</f>
        <v>0</v>
      </c>
      <c r="H70" s="22">
        <f t="shared" si="572"/>
        <v>0</v>
      </c>
      <c r="I70" s="22">
        <f t="shared" si="572"/>
        <v>0</v>
      </c>
      <c r="J70" s="22">
        <f t="shared" si="572"/>
        <v>0</v>
      </c>
      <c r="K70" s="22">
        <f t="shared" si="572"/>
        <v>0</v>
      </c>
      <c r="L70" s="22">
        <f t="shared" ref="L70:AD70" si="573">IF($A66&lt;&gt;"",L$9,0)</f>
        <v>0</v>
      </c>
      <c r="M70" s="22">
        <f t="shared" si="573"/>
        <v>0</v>
      </c>
      <c r="N70" s="22">
        <f t="shared" si="573"/>
        <v>0</v>
      </c>
      <c r="O70" s="22">
        <f t="shared" si="573"/>
        <v>0</v>
      </c>
      <c r="P70" s="22">
        <f t="shared" si="573"/>
        <v>0</v>
      </c>
      <c r="Q70" s="22">
        <f t="shared" si="573"/>
        <v>0</v>
      </c>
      <c r="R70" s="22">
        <f t="shared" si="573"/>
        <v>0</v>
      </c>
      <c r="S70" s="22">
        <f t="shared" si="573"/>
        <v>0</v>
      </c>
      <c r="T70" s="22">
        <f t="shared" si="573"/>
        <v>0</v>
      </c>
      <c r="U70" s="22">
        <f t="shared" si="573"/>
        <v>0</v>
      </c>
      <c r="V70" s="22">
        <f t="shared" si="573"/>
        <v>0</v>
      </c>
      <c r="W70" s="22">
        <f t="shared" si="573"/>
        <v>0</v>
      </c>
      <c r="X70" s="22">
        <f t="shared" si="573"/>
        <v>0</v>
      </c>
      <c r="Y70" s="22">
        <f t="shared" si="573"/>
        <v>0</v>
      </c>
      <c r="Z70" s="22">
        <f t="shared" si="573"/>
        <v>0</v>
      </c>
      <c r="AA70" s="22">
        <f t="shared" si="573"/>
        <v>0</v>
      </c>
      <c r="AB70" s="22">
        <f t="shared" si="573"/>
        <v>0</v>
      </c>
      <c r="AC70" s="22">
        <f t="shared" si="573"/>
        <v>0</v>
      </c>
      <c r="AD70" s="22">
        <f t="shared" si="573"/>
        <v>0</v>
      </c>
    </row>
    <row r="71" spans="1:30" ht="12" customHeight="1" thickBot="1" x14ac:dyDescent="0.25">
      <c r="A71" s="59"/>
      <c r="B71" s="60"/>
      <c r="C71" s="10"/>
      <c r="D71" s="32" t="s">
        <v>5</v>
      </c>
      <c r="E71" s="30">
        <v>0</v>
      </c>
      <c r="F71" s="24">
        <f t="shared" si="78"/>
        <v>4.7058823529411757</v>
      </c>
      <c r="G71" s="24">
        <f t="shared" ref="G71" si="574">F71+G66-G67-G68-G69+G70</f>
        <v>4.7058823529411757</v>
      </c>
      <c r="H71" s="24">
        <f t="shared" ref="H71" si="575">G71+H66-H67-H68-H69+H70</f>
        <v>4.7058823529411757</v>
      </c>
      <c r="I71" s="24">
        <f t="shared" ref="I71" si="576">H71+I66-I67-I68-I69+I70</f>
        <v>4.7058823529411757</v>
      </c>
      <c r="J71" s="24">
        <f t="shared" ref="J71" si="577">I71+J66-J67-J68-J69+J70</f>
        <v>4.7058823529411757</v>
      </c>
      <c r="K71" s="24">
        <f t="shared" ref="K71" si="578">J71+K66-K67-K68-K69+K70</f>
        <v>4.7058823529411757</v>
      </c>
      <c r="L71" s="24">
        <f t="shared" ref="L71" si="579">K71+L66-L67-L68-L69+L70</f>
        <v>4.7058823529411757</v>
      </c>
      <c r="M71" s="24">
        <f t="shared" ref="M71" si="580">L71+M66-M67-M68-M69+M70</f>
        <v>4.7058823529411757</v>
      </c>
      <c r="N71" s="24">
        <f t="shared" ref="N71" si="581">M71+N66-N67-N68-N69+N70</f>
        <v>4.7058823529411757</v>
      </c>
      <c r="O71" s="24">
        <f t="shared" ref="O71" si="582">N71+O66-O67-O68-O69+O70</f>
        <v>4.7058823529411757</v>
      </c>
      <c r="P71" s="24">
        <f t="shared" ref="P71" si="583">O71+P66-P67-P68-P69+P70</f>
        <v>4.7058823529411757</v>
      </c>
      <c r="Q71" s="24">
        <f t="shared" ref="Q71" si="584">P71+Q66-Q67-Q68-Q69+Q70</f>
        <v>4.7058823529411757</v>
      </c>
      <c r="R71" s="24">
        <f t="shared" ref="R71" si="585">Q71+R66-R67-R68-R69+R70</f>
        <v>4.7058823529411757</v>
      </c>
      <c r="S71" s="24">
        <f t="shared" ref="S71" si="586">R71+S66-S67-S68-S69+S70</f>
        <v>4.7058823529411757</v>
      </c>
      <c r="T71" s="24">
        <f t="shared" ref="T71" si="587">S71+T66-T67-T68-T69+T70</f>
        <v>4.7058823529411757</v>
      </c>
      <c r="U71" s="24">
        <f t="shared" ref="U71" si="588">T71+U66-U67-U68-U69+U70</f>
        <v>4.7058823529411757</v>
      </c>
      <c r="V71" s="24">
        <f t="shared" ref="V71" si="589">U71+V66-V67-V68-V69+V70</f>
        <v>4.7058823529411757</v>
      </c>
      <c r="W71" s="24">
        <f t="shared" ref="W71" si="590">V71+W66-W67-W68-W69+W70</f>
        <v>4.7058823529411757</v>
      </c>
      <c r="X71" s="24">
        <f t="shared" ref="X71" si="591">W71+X66-X67-X68-X69+X70</f>
        <v>4.7058823529411757</v>
      </c>
      <c r="Y71" s="24">
        <f t="shared" ref="Y71" si="592">X71+Y66-Y67-Y68-Y69+Y70</f>
        <v>4.7058823529411757</v>
      </c>
      <c r="Z71" s="24">
        <f t="shared" ref="Z71" si="593">Y71+Z66-Z67-Z68-Z69+Z70</f>
        <v>4.7058823529411757</v>
      </c>
      <c r="AA71" s="24">
        <f t="shared" ref="AA71" si="594">Z71+AA66-AA67-AA68-AA69+AA70</f>
        <v>4.7058823529411757</v>
      </c>
      <c r="AB71" s="24">
        <f t="shared" ref="AB71" si="595">AA71+AB66-AB67-AB68-AB69+AB70</f>
        <v>4.7058823529411757</v>
      </c>
      <c r="AC71" s="24">
        <f t="shared" ref="AC71" si="596">AB71+AC66-AC67-AC68-AC69+AC70</f>
        <v>4.7058823529411757</v>
      </c>
      <c r="AD71" s="24">
        <f t="shared" ref="AD71" si="597">AC71+AD66-AD67-AD68-AD69+AD70</f>
        <v>4.7058823529411757</v>
      </c>
    </row>
    <row r="72" spans="1:30" ht="12" customHeight="1" x14ac:dyDescent="0.2">
      <c r="A72" s="55" t="s">
        <v>29</v>
      </c>
      <c r="B72" s="56"/>
      <c r="C72" s="64">
        <f>LOOKUP(9^9,77:77)</f>
        <v>4.7058823529411757</v>
      </c>
      <c r="D72" s="7" t="s">
        <v>0</v>
      </c>
      <c r="E72" s="8"/>
      <c r="F72" s="34">
        <v>5</v>
      </c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</row>
    <row r="73" spans="1:30" ht="12" customHeight="1" x14ac:dyDescent="0.2">
      <c r="A73" s="57"/>
      <c r="B73" s="58"/>
      <c r="C73" s="65"/>
      <c r="D73" s="4" t="s">
        <v>1</v>
      </c>
      <c r="E73" s="8"/>
      <c r="F73" s="22">
        <f t="shared" ref="F73" si="598">IF($A72&lt;&gt;"",F$8,0)</f>
        <v>4.7058823529411766</v>
      </c>
      <c r="G73" s="22">
        <f t="shared" ref="G73" si="599">IF($A72&lt;&gt;"",G$8,0)</f>
        <v>0</v>
      </c>
      <c r="H73" s="22">
        <f t="shared" ref="H73" si="600">IF($A72&lt;&gt;"",H$8,0)</f>
        <v>0</v>
      </c>
      <c r="I73" s="22">
        <f t="shared" ref="I73" si="601">IF($A72&lt;&gt;"",I$8,0)</f>
        <v>0</v>
      </c>
      <c r="J73" s="22">
        <f t="shared" ref="J73" si="602">IF($A72&lt;&gt;"",J$8,0)</f>
        <v>0</v>
      </c>
      <c r="K73" s="22">
        <f t="shared" ref="K73" si="603">IF($A72&lt;&gt;"",K$8,0)</f>
        <v>0</v>
      </c>
      <c r="L73" s="22">
        <f t="shared" ref="L73" si="604">IF($A72&lt;&gt;"",L$8,0)</f>
        <v>0</v>
      </c>
      <c r="M73" s="22">
        <f t="shared" ref="M73" si="605">IF($A72&lt;&gt;"",M$8,0)</f>
        <v>0</v>
      </c>
      <c r="N73" s="22">
        <f t="shared" ref="N73" si="606">IF($A72&lt;&gt;"",N$8,0)</f>
        <v>0</v>
      </c>
      <c r="O73" s="22">
        <f t="shared" ref="O73" si="607">IF($A72&lt;&gt;"",O$8,0)</f>
        <v>0</v>
      </c>
      <c r="P73" s="22">
        <f t="shared" ref="P73" si="608">IF($A72&lt;&gt;"",P$8,0)</f>
        <v>0</v>
      </c>
      <c r="Q73" s="22">
        <f t="shared" ref="Q73" si="609">IF($A72&lt;&gt;"",Q$8,0)</f>
        <v>0</v>
      </c>
      <c r="R73" s="22">
        <f t="shared" ref="R73" si="610">IF($A72&lt;&gt;"",R$8,0)</f>
        <v>0</v>
      </c>
      <c r="S73" s="22">
        <f t="shared" ref="S73" si="611">IF($A72&lt;&gt;"",S$8,0)</f>
        <v>0</v>
      </c>
      <c r="T73" s="22">
        <f t="shared" ref="T73" si="612">IF($A72&lt;&gt;"",T$8,0)</f>
        <v>0</v>
      </c>
      <c r="U73" s="22">
        <f t="shared" ref="U73" si="613">IF($A72&lt;&gt;"",U$8,0)</f>
        <v>0</v>
      </c>
      <c r="V73" s="22">
        <f t="shared" ref="V73" si="614">IF($A72&lt;&gt;"",V$8,0)</f>
        <v>0</v>
      </c>
      <c r="W73" s="22">
        <f t="shared" ref="W73" si="615">IF($A72&lt;&gt;"",W$8,0)</f>
        <v>0</v>
      </c>
      <c r="X73" s="22">
        <f t="shared" ref="X73" si="616">IF($A72&lt;&gt;"",X$8,0)</f>
        <v>0</v>
      </c>
      <c r="Y73" s="22">
        <f t="shared" ref="Y73" si="617">IF($A72&lt;&gt;"",Y$8,0)</f>
        <v>0</v>
      </c>
      <c r="Z73" s="22">
        <f t="shared" ref="Z73" si="618">IF($A72&lt;&gt;"",Z$8,0)</f>
        <v>0</v>
      </c>
      <c r="AA73" s="22">
        <f t="shared" ref="AA73" si="619">IF($A72&lt;&gt;"",AA$8,0)</f>
        <v>0</v>
      </c>
      <c r="AB73" s="22">
        <f t="shared" ref="AB73" si="620">IF($A72&lt;&gt;"",AB$8,0)</f>
        <v>0</v>
      </c>
      <c r="AC73" s="22">
        <f t="shared" ref="AC73" si="621">IF($A72&lt;&gt;"",AC$8,0)</f>
        <v>0</v>
      </c>
      <c r="AD73" s="22">
        <f t="shared" ref="AD73" si="622">IF($A72&lt;&gt;"",AD$8,0)</f>
        <v>0</v>
      </c>
    </row>
    <row r="74" spans="1:30" ht="12" customHeight="1" x14ac:dyDescent="0.2">
      <c r="A74" s="57"/>
      <c r="B74" s="58"/>
      <c r="C74" s="65"/>
      <c r="D74" s="47" t="s">
        <v>44</v>
      </c>
      <c r="E74" s="8"/>
      <c r="F74" s="35">
        <v>0</v>
      </c>
      <c r="G74" s="35">
        <v>0</v>
      </c>
      <c r="H74" s="35">
        <v>0</v>
      </c>
      <c r="I74" s="35">
        <v>0</v>
      </c>
      <c r="J74" s="35">
        <v>0</v>
      </c>
      <c r="K74" s="35">
        <v>0</v>
      </c>
      <c r="L74" s="35">
        <v>0</v>
      </c>
      <c r="M74" s="35">
        <v>0</v>
      </c>
      <c r="N74" s="35">
        <v>0</v>
      </c>
      <c r="O74" s="35">
        <v>0</v>
      </c>
      <c r="P74" s="35">
        <v>0</v>
      </c>
      <c r="Q74" s="35">
        <v>0</v>
      </c>
      <c r="R74" s="35">
        <v>0</v>
      </c>
      <c r="S74" s="35">
        <v>0</v>
      </c>
      <c r="T74" s="35">
        <v>0</v>
      </c>
      <c r="U74" s="35">
        <v>0</v>
      </c>
      <c r="V74" s="35">
        <v>0</v>
      </c>
      <c r="W74" s="35">
        <v>0</v>
      </c>
      <c r="X74" s="35">
        <v>0</v>
      </c>
      <c r="Y74" s="35">
        <v>0</v>
      </c>
      <c r="Z74" s="35">
        <v>0</v>
      </c>
      <c r="AA74" s="35">
        <v>0</v>
      </c>
      <c r="AB74" s="35">
        <v>0</v>
      </c>
      <c r="AC74" s="35">
        <v>0</v>
      </c>
      <c r="AD74" s="35">
        <v>0</v>
      </c>
    </row>
    <row r="75" spans="1:30" ht="12" customHeight="1" x14ac:dyDescent="0.2">
      <c r="A75" s="57"/>
      <c r="B75" s="58"/>
      <c r="C75" s="65"/>
      <c r="D75" s="4" t="s">
        <v>14</v>
      </c>
      <c r="E75" s="8"/>
      <c r="F75" s="23">
        <f t="shared" ref="F75" si="623">IF($A72&lt;&gt;"",F$5/F$7,0)</f>
        <v>2.9411764705882355</v>
      </c>
      <c r="G75" s="23">
        <f t="shared" ref="G75:K75" si="624">IF($A72&lt;&gt;"",G$5/G$7,0)</f>
        <v>0</v>
      </c>
      <c r="H75" s="23">
        <f t="shared" si="624"/>
        <v>0</v>
      </c>
      <c r="I75" s="23">
        <f t="shared" si="624"/>
        <v>0</v>
      </c>
      <c r="J75" s="23">
        <f t="shared" si="624"/>
        <v>0</v>
      </c>
      <c r="K75" s="23">
        <f t="shared" si="624"/>
        <v>0</v>
      </c>
      <c r="L75" s="23">
        <f t="shared" ref="L75:AD75" si="625">IF($A72&lt;&gt;"",L$5/L$7,0)</f>
        <v>0</v>
      </c>
      <c r="M75" s="23">
        <f t="shared" si="625"/>
        <v>0</v>
      </c>
      <c r="N75" s="23">
        <f t="shared" si="625"/>
        <v>0</v>
      </c>
      <c r="O75" s="23">
        <f t="shared" si="625"/>
        <v>0</v>
      </c>
      <c r="P75" s="23">
        <f t="shared" si="625"/>
        <v>0</v>
      </c>
      <c r="Q75" s="23">
        <f t="shared" si="625"/>
        <v>0</v>
      </c>
      <c r="R75" s="23">
        <f t="shared" si="625"/>
        <v>0</v>
      </c>
      <c r="S75" s="23">
        <f t="shared" si="625"/>
        <v>0</v>
      </c>
      <c r="T75" s="23">
        <f t="shared" si="625"/>
        <v>0</v>
      </c>
      <c r="U75" s="23">
        <f t="shared" si="625"/>
        <v>0</v>
      </c>
      <c r="V75" s="23">
        <f t="shared" si="625"/>
        <v>0</v>
      </c>
      <c r="W75" s="23">
        <f t="shared" si="625"/>
        <v>0</v>
      </c>
      <c r="X75" s="23">
        <f t="shared" si="625"/>
        <v>0</v>
      </c>
      <c r="Y75" s="23">
        <f t="shared" si="625"/>
        <v>0</v>
      </c>
      <c r="Z75" s="23">
        <f t="shared" si="625"/>
        <v>0</v>
      </c>
      <c r="AA75" s="23">
        <f t="shared" si="625"/>
        <v>0</v>
      </c>
      <c r="AB75" s="23">
        <f t="shared" si="625"/>
        <v>0</v>
      </c>
      <c r="AC75" s="23">
        <f t="shared" si="625"/>
        <v>0</v>
      </c>
      <c r="AD75" s="23">
        <f t="shared" si="625"/>
        <v>0</v>
      </c>
    </row>
    <row r="76" spans="1:30" ht="12" customHeight="1" x14ac:dyDescent="0.2">
      <c r="A76" s="57"/>
      <c r="B76" s="58"/>
      <c r="C76" s="65"/>
      <c r="D76" s="4" t="s">
        <v>4</v>
      </c>
      <c r="E76" s="9"/>
      <c r="F76" s="22">
        <f t="shared" ref="F76" si="626">IF($A72&lt;&gt;"",F$9,0)</f>
        <v>7.3529411764705879</v>
      </c>
      <c r="G76" s="22">
        <f t="shared" ref="G76:K76" si="627">IF($A72&lt;&gt;"",G$9,0)</f>
        <v>0</v>
      </c>
      <c r="H76" s="22">
        <f t="shared" si="627"/>
        <v>0</v>
      </c>
      <c r="I76" s="22">
        <f t="shared" si="627"/>
        <v>0</v>
      </c>
      <c r="J76" s="22">
        <f t="shared" si="627"/>
        <v>0</v>
      </c>
      <c r="K76" s="22">
        <f t="shared" si="627"/>
        <v>0</v>
      </c>
      <c r="L76" s="22">
        <f t="shared" ref="L76:AD76" si="628">IF($A72&lt;&gt;"",L$9,0)</f>
        <v>0</v>
      </c>
      <c r="M76" s="22">
        <f t="shared" si="628"/>
        <v>0</v>
      </c>
      <c r="N76" s="22">
        <f t="shared" si="628"/>
        <v>0</v>
      </c>
      <c r="O76" s="22">
        <f t="shared" si="628"/>
        <v>0</v>
      </c>
      <c r="P76" s="22">
        <f t="shared" si="628"/>
        <v>0</v>
      </c>
      <c r="Q76" s="22">
        <f t="shared" si="628"/>
        <v>0</v>
      </c>
      <c r="R76" s="22">
        <f t="shared" si="628"/>
        <v>0</v>
      </c>
      <c r="S76" s="22">
        <f t="shared" si="628"/>
        <v>0</v>
      </c>
      <c r="T76" s="22">
        <f t="shared" si="628"/>
        <v>0</v>
      </c>
      <c r="U76" s="22">
        <f t="shared" si="628"/>
        <v>0</v>
      </c>
      <c r="V76" s="22">
        <f t="shared" si="628"/>
        <v>0</v>
      </c>
      <c r="W76" s="22">
        <f t="shared" si="628"/>
        <v>0</v>
      </c>
      <c r="X76" s="22">
        <f t="shared" si="628"/>
        <v>0</v>
      </c>
      <c r="Y76" s="22">
        <f t="shared" si="628"/>
        <v>0</v>
      </c>
      <c r="Z76" s="22">
        <f t="shared" si="628"/>
        <v>0</v>
      </c>
      <c r="AA76" s="22">
        <f t="shared" si="628"/>
        <v>0</v>
      </c>
      <c r="AB76" s="22">
        <f t="shared" si="628"/>
        <v>0</v>
      </c>
      <c r="AC76" s="22">
        <f t="shared" si="628"/>
        <v>0</v>
      </c>
      <c r="AD76" s="22">
        <f t="shared" si="628"/>
        <v>0</v>
      </c>
    </row>
    <row r="77" spans="1:30" ht="12" customHeight="1" thickBot="1" x14ac:dyDescent="0.25">
      <c r="A77" s="59"/>
      <c r="B77" s="60"/>
      <c r="C77" s="10"/>
      <c r="D77" s="32" t="s">
        <v>5</v>
      </c>
      <c r="E77" s="30">
        <v>0</v>
      </c>
      <c r="F77" s="24">
        <f t="shared" si="78"/>
        <v>4.7058823529411757</v>
      </c>
      <c r="G77" s="24">
        <f t="shared" ref="G77" si="629">F77+G72-G73-G74-G75+G76</f>
        <v>4.7058823529411757</v>
      </c>
      <c r="H77" s="24">
        <f t="shared" ref="H77" si="630">G77+H72-H73-H74-H75+H76</f>
        <v>4.7058823529411757</v>
      </c>
      <c r="I77" s="24">
        <f t="shared" ref="I77" si="631">H77+I72-I73-I74-I75+I76</f>
        <v>4.7058823529411757</v>
      </c>
      <c r="J77" s="24">
        <f t="shared" ref="J77" si="632">I77+J72-J73-J74-J75+J76</f>
        <v>4.7058823529411757</v>
      </c>
      <c r="K77" s="24">
        <f t="shared" ref="K77" si="633">J77+K72-K73-K74-K75+K76</f>
        <v>4.7058823529411757</v>
      </c>
      <c r="L77" s="24">
        <f t="shared" ref="L77" si="634">K77+L72-L73-L74-L75+L76</f>
        <v>4.7058823529411757</v>
      </c>
      <c r="M77" s="24">
        <f t="shared" ref="M77" si="635">L77+M72-M73-M74-M75+M76</f>
        <v>4.7058823529411757</v>
      </c>
      <c r="N77" s="24">
        <f t="shared" ref="N77" si="636">M77+N72-N73-N74-N75+N76</f>
        <v>4.7058823529411757</v>
      </c>
      <c r="O77" s="24">
        <f t="shared" ref="O77" si="637">N77+O72-O73-O74-O75+O76</f>
        <v>4.7058823529411757</v>
      </c>
      <c r="P77" s="24">
        <f t="shared" ref="P77" si="638">O77+P72-P73-P74-P75+P76</f>
        <v>4.7058823529411757</v>
      </c>
      <c r="Q77" s="24">
        <f t="shared" ref="Q77" si="639">P77+Q72-Q73-Q74-Q75+Q76</f>
        <v>4.7058823529411757</v>
      </c>
      <c r="R77" s="24">
        <f t="shared" ref="R77" si="640">Q77+R72-R73-R74-R75+R76</f>
        <v>4.7058823529411757</v>
      </c>
      <c r="S77" s="24">
        <f t="shared" ref="S77" si="641">R77+S72-S73-S74-S75+S76</f>
        <v>4.7058823529411757</v>
      </c>
      <c r="T77" s="24">
        <f t="shared" ref="T77" si="642">S77+T72-T73-T74-T75+T76</f>
        <v>4.7058823529411757</v>
      </c>
      <c r="U77" s="24">
        <f t="shared" ref="U77" si="643">T77+U72-U73-U74-U75+U76</f>
        <v>4.7058823529411757</v>
      </c>
      <c r="V77" s="24">
        <f t="shared" ref="V77" si="644">U77+V72-V73-V74-V75+V76</f>
        <v>4.7058823529411757</v>
      </c>
      <c r="W77" s="24">
        <f t="shared" ref="W77" si="645">V77+W72-W73-W74-W75+W76</f>
        <v>4.7058823529411757</v>
      </c>
      <c r="X77" s="24">
        <f t="shared" ref="X77" si="646">W77+X72-X73-X74-X75+X76</f>
        <v>4.7058823529411757</v>
      </c>
      <c r="Y77" s="24">
        <f t="shared" ref="Y77" si="647">X77+Y72-Y73-Y74-Y75+Y76</f>
        <v>4.7058823529411757</v>
      </c>
      <c r="Z77" s="24">
        <f t="shared" ref="Z77" si="648">Y77+Z72-Z73-Z74-Z75+Z76</f>
        <v>4.7058823529411757</v>
      </c>
      <c r="AA77" s="24">
        <f t="shared" ref="AA77" si="649">Z77+AA72-AA73-AA74-AA75+AA76</f>
        <v>4.7058823529411757</v>
      </c>
      <c r="AB77" s="24">
        <f t="shared" ref="AB77" si="650">AA77+AB72-AB73-AB74-AB75+AB76</f>
        <v>4.7058823529411757</v>
      </c>
      <c r="AC77" s="24">
        <f t="shared" ref="AC77" si="651">AB77+AC72-AC73-AC74-AC75+AC76</f>
        <v>4.7058823529411757</v>
      </c>
      <c r="AD77" s="24">
        <f t="shared" ref="AD77" si="652">AC77+AD72-AD73-AD74-AD75+AD76</f>
        <v>4.7058823529411757</v>
      </c>
    </row>
    <row r="78" spans="1:30" ht="12" customHeight="1" x14ac:dyDescent="0.2">
      <c r="A78" s="55" t="s">
        <v>30</v>
      </c>
      <c r="B78" s="56"/>
      <c r="C78" s="64">
        <f>LOOKUP(9^9,83:83)</f>
        <v>4.7058823529411757</v>
      </c>
      <c r="D78" s="7" t="s">
        <v>0</v>
      </c>
      <c r="E78" s="8"/>
      <c r="F78" s="34">
        <v>5</v>
      </c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</row>
    <row r="79" spans="1:30" ht="12" customHeight="1" x14ac:dyDescent="0.2">
      <c r="A79" s="57"/>
      <c r="B79" s="58"/>
      <c r="C79" s="65"/>
      <c r="D79" s="4" t="s">
        <v>1</v>
      </c>
      <c r="E79" s="8"/>
      <c r="F79" s="22">
        <f t="shared" ref="F79" si="653">IF($A78&lt;&gt;"",F$8,0)</f>
        <v>4.7058823529411766</v>
      </c>
      <c r="G79" s="22">
        <f t="shared" ref="G79" si="654">IF($A78&lt;&gt;"",G$8,0)</f>
        <v>0</v>
      </c>
      <c r="H79" s="22">
        <f t="shared" ref="H79" si="655">IF($A78&lt;&gt;"",H$8,0)</f>
        <v>0</v>
      </c>
      <c r="I79" s="22">
        <f t="shared" ref="I79" si="656">IF($A78&lt;&gt;"",I$8,0)</f>
        <v>0</v>
      </c>
      <c r="J79" s="22">
        <f t="shared" ref="J79" si="657">IF($A78&lt;&gt;"",J$8,0)</f>
        <v>0</v>
      </c>
      <c r="K79" s="22">
        <f t="shared" ref="K79" si="658">IF($A78&lt;&gt;"",K$8,0)</f>
        <v>0</v>
      </c>
      <c r="L79" s="22">
        <f t="shared" ref="L79" si="659">IF($A78&lt;&gt;"",L$8,0)</f>
        <v>0</v>
      </c>
      <c r="M79" s="22">
        <f t="shared" ref="M79" si="660">IF($A78&lt;&gt;"",M$8,0)</f>
        <v>0</v>
      </c>
      <c r="N79" s="22">
        <f t="shared" ref="N79" si="661">IF($A78&lt;&gt;"",N$8,0)</f>
        <v>0</v>
      </c>
      <c r="O79" s="22">
        <f t="shared" ref="O79" si="662">IF($A78&lt;&gt;"",O$8,0)</f>
        <v>0</v>
      </c>
      <c r="P79" s="22">
        <f t="shared" ref="P79" si="663">IF($A78&lt;&gt;"",P$8,0)</f>
        <v>0</v>
      </c>
      <c r="Q79" s="22">
        <f t="shared" ref="Q79" si="664">IF($A78&lt;&gt;"",Q$8,0)</f>
        <v>0</v>
      </c>
      <c r="R79" s="22">
        <f t="shared" ref="R79" si="665">IF($A78&lt;&gt;"",R$8,0)</f>
        <v>0</v>
      </c>
      <c r="S79" s="22">
        <f t="shared" ref="S79" si="666">IF($A78&lt;&gt;"",S$8,0)</f>
        <v>0</v>
      </c>
      <c r="T79" s="22">
        <f t="shared" ref="T79" si="667">IF($A78&lt;&gt;"",T$8,0)</f>
        <v>0</v>
      </c>
      <c r="U79" s="22">
        <f t="shared" ref="U79" si="668">IF($A78&lt;&gt;"",U$8,0)</f>
        <v>0</v>
      </c>
      <c r="V79" s="22">
        <f t="shared" ref="V79" si="669">IF($A78&lt;&gt;"",V$8,0)</f>
        <v>0</v>
      </c>
      <c r="W79" s="22">
        <f t="shared" ref="W79" si="670">IF($A78&lt;&gt;"",W$8,0)</f>
        <v>0</v>
      </c>
      <c r="X79" s="22">
        <f t="shared" ref="X79" si="671">IF($A78&lt;&gt;"",X$8,0)</f>
        <v>0</v>
      </c>
      <c r="Y79" s="22">
        <f t="shared" ref="Y79" si="672">IF($A78&lt;&gt;"",Y$8,0)</f>
        <v>0</v>
      </c>
      <c r="Z79" s="22">
        <f t="shared" ref="Z79" si="673">IF($A78&lt;&gt;"",Z$8,0)</f>
        <v>0</v>
      </c>
      <c r="AA79" s="22">
        <f t="shared" ref="AA79" si="674">IF($A78&lt;&gt;"",AA$8,0)</f>
        <v>0</v>
      </c>
      <c r="AB79" s="22">
        <f t="shared" ref="AB79" si="675">IF($A78&lt;&gt;"",AB$8,0)</f>
        <v>0</v>
      </c>
      <c r="AC79" s="22">
        <f t="shared" ref="AC79" si="676">IF($A78&lt;&gt;"",AC$8,0)</f>
        <v>0</v>
      </c>
      <c r="AD79" s="22">
        <f t="shared" ref="AD79" si="677">IF($A78&lt;&gt;"",AD$8,0)</f>
        <v>0</v>
      </c>
    </row>
    <row r="80" spans="1:30" ht="12" customHeight="1" x14ac:dyDescent="0.2">
      <c r="A80" s="57"/>
      <c r="B80" s="58"/>
      <c r="C80" s="65"/>
      <c r="D80" s="47" t="s">
        <v>44</v>
      </c>
      <c r="E80" s="8"/>
      <c r="F80" s="35">
        <v>0</v>
      </c>
      <c r="G80" s="35">
        <v>0</v>
      </c>
      <c r="H80" s="35">
        <v>0</v>
      </c>
      <c r="I80" s="35">
        <v>0</v>
      </c>
      <c r="J80" s="35">
        <v>0</v>
      </c>
      <c r="K80" s="35">
        <v>0</v>
      </c>
      <c r="L80" s="35">
        <v>0</v>
      </c>
      <c r="M80" s="35">
        <v>0</v>
      </c>
      <c r="N80" s="35">
        <v>0</v>
      </c>
      <c r="O80" s="35">
        <v>0</v>
      </c>
      <c r="P80" s="35">
        <v>0</v>
      </c>
      <c r="Q80" s="35">
        <v>0</v>
      </c>
      <c r="R80" s="35">
        <v>0</v>
      </c>
      <c r="S80" s="35">
        <v>0</v>
      </c>
      <c r="T80" s="35">
        <v>0</v>
      </c>
      <c r="U80" s="35">
        <v>0</v>
      </c>
      <c r="V80" s="35">
        <v>0</v>
      </c>
      <c r="W80" s="35">
        <v>0</v>
      </c>
      <c r="X80" s="35">
        <v>0</v>
      </c>
      <c r="Y80" s="35">
        <v>0</v>
      </c>
      <c r="Z80" s="35">
        <v>0</v>
      </c>
      <c r="AA80" s="35">
        <v>0</v>
      </c>
      <c r="AB80" s="35">
        <v>0</v>
      </c>
      <c r="AC80" s="35">
        <v>0</v>
      </c>
      <c r="AD80" s="35">
        <v>0</v>
      </c>
    </row>
    <row r="81" spans="1:30" ht="12" customHeight="1" x14ac:dyDescent="0.2">
      <c r="A81" s="57"/>
      <c r="B81" s="58"/>
      <c r="C81" s="65"/>
      <c r="D81" s="4" t="s">
        <v>14</v>
      </c>
      <c r="E81" s="8"/>
      <c r="F81" s="23">
        <f t="shared" ref="F81" si="678">IF($A78&lt;&gt;"",F$5/F$7,0)</f>
        <v>2.9411764705882355</v>
      </c>
      <c r="G81" s="23">
        <f t="shared" ref="G81:K81" si="679">IF($A78&lt;&gt;"",G$5/G$7,0)</f>
        <v>0</v>
      </c>
      <c r="H81" s="23">
        <f t="shared" si="679"/>
        <v>0</v>
      </c>
      <c r="I81" s="23">
        <f t="shared" si="679"/>
        <v>0</v>
      </c>
      <c r="J81" s="23">
        <f t="shared" si="679"/>
        <v>0</v>
      </c>
      <c r="K81" s="23">
        <f t="shared" si="679"/>
        <v>0</v>
      </c>
      <c r="L81" s="23">
        <f t="shared" ref="L81:AD81" si="680">IF($A78&lt;&gt;"",L$5/L$7,0)</f>
        <v>0</v>
      </c>
      <c r="M81" s="23">
        <f t="shared" si="680"/>
        <v>0</v>
      </c>
      <c r="N81" s="23">
        <f t="shared" si="680"/>
        <v>0</v>
      </c>
      <c r="O81" s="23">
        <f t="shared" si="680"/>
        <v>0</v>
      </c>
      <c r="P81" s="23">
        <f t="shared" si="680"/>
        <v>0</v>
      </c>
      <c r="Q81" s="23">
        <f t="shared" si="680"/>
        <v>0</v>
      </c>
      <c r="R81" s="23">
        <f t="shared" si="680"/>
        <v>0</v>
      </c>
      <c r="S81" s="23">
        <f t="shared" si="680"/>
        <v>0</v>
      </c>
      <c r="T81" s="23">
        <f t="shared" si="680"/>
        <v>0</v>
      </c>
      <c r="U81" s="23">
        <f t="shared" si="680"/>
        <v>0</v>
      </c>
      <c r="V81" s="23">
        <f t="shared" si="680"/>
        <v>0</v>
      </c>
      <c r="W81" s="23">
        <f t="shared" si="680"/>
        <v>0</v>
      </c>
      <c r="X81" s="23">
        <f t="shared" si="680"/>
        <v>0</v>
      </c>
      <c r="Y81" s="23">
        <f t="shared" si="680"/>
        <v>0</v>
      </c>
      <c r="Z81" s="23">
        <f t="shared" si="680"/>
        <v>0</v>
      </c>
      <c r="AA81" s="23">
        <f t="shared" si="680"/>
        <v>0</v>
      </c>
      <c r="AB81" s="23">
        <f t="shared" si="680"/>
        <v>0</v>
      </c>
      <c r="AC81" s="23">
        <f t="shared" si="680"/>
        <v>0</v>
      </c>
      <c r="AD81" s="23">
        <f t="shared" si="680"/>
        <v>0</v>
      </c>
    </row>
    <row r="82" spans="1:30" ht="12" customHeight="1" x14ac:dyDescent="0.2">
      <c r="A82" s="57"/>
      <c r="B82" s="58"/>
      <c r="C82" s="65"/>
      <c r="D82" s="4" t="s">
        <v>4</v>
      </c>
      <c r="E82" s="9"/>
      <c r="F82" s="22">
        <f t="shared" ref="F82" si="681">IF($A78&lt;&gt;"",F$9,0)</f>
        <v>7.3529411764705879</v>
      </c>
      <c r="G82" s="22">
        <f t="shared" ref="G82:K82" si="682">IF($A78&lt;&gt;"",G$9,0)</f>
        <v>0</v>
      </c>
      <c r="H82" s="22">
        <f t="shared" si="682"/>
        <v>0</v>
      </c>
      <c r="I82" s="22">
        <f t="shared" si="682"/>
        <v>0</v>
      </c>
      <c r="J82" s="22">
        <f t="shared" si="682"/>
        <v>0</v>
      </c>
      <c r="K82" s="22">
        <f t="shared" si="682"/>
        <v>0</v>
      </c>
      <c r="L82" s="22">
        <f t="shared" ref="L82:AD82" si="683">IF($A78&lt;&gt;"",L$9,0)</f>
        <v>0</v>
      </c>
      <c r="M82" s="22">
        <f t="shared" si="683"/>
        <v>0</v>
      </c>
      <c r="N82" s="22">
        <f t="shared" si="683"/>
        <v>0</v>
      </c>
      <c r="O82" s="22">
        <f t="shared" si="683"/>
        <v>0</v>
      </c>
      <c r="P82" s="22">
        <f t="shared" si="683"/>
        <v>0</v>
      </c>
      <c r="Q82" s="22">
        <f t="shared" si="683"/>
        <v>0</v>
      </c>
      <c r="R82" s="22">
        <f t="shared" si="683"/>
        <v>0</v>
      </c>
      <c r="S82" s="22">
        <f t="shared" si="683"/>
        <v>0</v>
      </c>
      <c r="T82" s="22">
        <f t="shared" si="683"/>
        <v>0</v>
      </c>
      <c r="U82" s="22">
        <f t="shared" si="683"/>
        <v>0</v>
      </c>
      <c r="V82" s="22">
        <f t="shared" si="683"/>
        <v>0</v>
      </c>
      <c r="W82" s="22">
        <f t="shared" si="683"/>
        <v>0</v>
      </c>
      <c r="X82" s="22">
        <f t="shared" si="683"/>
        <v>0</v>
      </c>
      <c r="Y82" s="22">
        <f t="shared" si="683"/>
        <v>0</v>
      </c>
      <c r="Z82" s="22">
        <f t="shared" si="683"/>
        <v>0</v>
      </c>
      <c r="AA82" s="22">
        <f t="shared" si="683"/>
        <v>0</v>
      </c>
      <c r="AB82" s="22">
        <f t="shared" si="683"/>
        <v>0</v>
      </c>
      <c r="AC82" s="22">
        <f t="shared" si="683"/>
        <v>0</v>
      </c>
      <c r="AD82" s="22">
        <f t="shared" si="683"/>
        <v>0</v>
      </c>
    </row>
    <row r="83" spans="1:30" ht="12" customHeight="1" thickBot="1" x14ac:dyDescent="0.25">
      <c r="A83" s="59"/>
      <c r="B83" s="60"/>
      <c r="C83" s="10"/>
      <c r="D83" s="32" t="s">
        <v>5</v>
      </c>
      <c r="E83" s="30">
        <v>0</v>
      </c>
      <c r="F83" s="24">
        <f t="shared" ref="F83:F125" si="684">E83+F78-F79-F80-F81+F82</f>
        <v>4.7058823529411757</v>
      </c>
      <c r="G83" s="24">
        <f t="shared" ref="G83" si="685">F83+G78-G79-G80-G81+G82</f>
        <v>4.7058823529411757</v>
      </c>
      <c r="H83" s="24">
        <f t="shared" ref="H83" si="686">G83+H78-H79-H80-H81+H82</f>
        <v>4.7058823529411757</v>
      </c>
      <c r="I83" s="24">
        <f t="shared" ref="I83" si="687">H83+I78-I79-I80-I81+I82</f>
        <v>4.7058823529411757</v>
      </c>
      <c r="J83" s="24">
        <f t="shared" ref="J83" si="688">I83+J78-J79-J80-J81+J82</f>
        <v>4.7058823529411757</v>
      </c>
      <c r="K83" s="24">
        <f t="shared" ref="K83" si="689">J83+K78-K79-K80-K81+K82</f>
        <v>4.7058823529411757</v>
      </c>
      <c r="L83" s="24">
        <f t="shared" ref="L83" si="690">K83+L78-L79-L80-L81+L82</f>
        <v>4.7058823529411757</v>
      </c>
      <c r="M83" s="24">
        <f t="shared" ref="M83" si="691">L83+M78-M79-M80-M81+M82</f>
        <v>4.7058823529411757</v>
      </c>
      <c r="N83" s="24">
        <f t="shared" ref="N83" si="692">M83+N78-N79-N80-N81+N82</f>
        <v>4.7058823529411757</v>
      </c>
      <c r="O83" s="24">
        <f t="shared" ref="O83" si="693">N83+O78-O79-O80-O81+O82</f>
        <v>4.7058823529411757</v>
      </c>
      <c r="P83" s="24">
        <f t="shared" ref="P83" si="694">O83+P78-P79-P80-P81+P82</f>
        <v>4.7058823529411757</v>
      </c>
      <c r="Q83" s="24">
        <f t="shared" ref="Q83" si="695">P83+Q78-Q79-Q80-Q81+Q82</f>
        <v>4.7058823529411757</v>
      </c>
      <c r="R83" s="24">
        <f t="shared" ref="R83" si="696">Q83+R78-R79-R80-R81+R82</f>
        <v>4.7058823529411757</v>
      </c>
      <c r="S83" s="24">
        <f t="shared" ref="S83" si="697">R83+S78-S79-S80-S81+S82</f>
        <v>4.7058823529411757</v>
      </c>
      <c r="T83" s="24">
        <f t="shared" ref="T83" si="698">S83+T78-T79-T80-T81+T82</f>
        <v>4.7058823529411757</v>
      </c>
      <c r="U83" s="24">
        <f t="shared" ref="U83" si="699">T83+U78-U79-U80-U81+U82</f>
        <v>4.7058823529411757</v>
      </c>
      <c r="V83" s="24">
        <f t="shared" ref="V83" si="700">U83+V78-V79-V80-V81+V82</f>
        <v>4.7058823529411757</v>
      </c>
      <c r="W83" s="24">
        <f t="shared" ref="W83" si="701">V83+W78-W79-W80-W81+W82</f>
        <v>4.7058823529411757</v>
      </c>
      <c r="X83" s="24">
        <f t="shared" ref="X83" si="702">W83+X78-X79-X80-X81+X82</f>
        <v>4.7058823529411757</v>
      </c>
      <c r="Y83" s="24">
        <f t="shared" ref="Y83" si="703">X83+Y78-Y79-Y80-Y81+Y82</f>
        <v>4.7058823529411757</v>
      </c>
      <c r="Z83" s="24">
        <f t="shared" ref="Z83" si="704">Y83+Z78-Z79-Z80-Z81+Z82</f>
        <v>4.7058823529411757</v>
      </c>
      <c r="AA83" s="24">
        <f t="shared" ref="AA83" si="705">Z83+AA78-AA79-AA80-AA81+AA82</f>
        <v>4.7058823529411757</v>
      </c>
      <c r="AB83" s="24">
        <f t="shared" ref="AB83" si="706">AA83+AB78-AB79-AB80-AB81+AB82</f>
        <v>4.7058823529411757</v>
      </c>
      <c r="AC83" s="24">
        <f t="shared" ref="AC83" si="707">AB83+AC78-AC79-AC80-AC81+AC82</f>
        <v>4.7058823529411757</v>
      </c>
      <c r="AD83" s="24">
        <f t="shared" ref="AD83" si="708">AC83+AD78-AD79-AD80-AD81+AD82</f>
        <v>4.7058823529411757</v>
      </c>
    </row>
    <row r="84" spans="1:30" ht="12" customHeight="1" x14ac:dyDescent="0.2">
      <c r="A84" s="55" t="s">
        <v>31</v>
      </c>
      <c r="B84" s="56"/>
      <c r="C84" s="64">
        <f>LOOKUP(9^9,89:89)</f>
        <v>4.7058823529411757</v>
      </c>
      <c r="D84" s="7" t="s">
        <v>0</v>
      </c>
      <c r="E84" s="8"/>
      <c r="F84" s="34">
        <v>5</v>
      </c>
      <c r="G84" s="34"/>
      <c r="H84" s="34"/>
      <c r="I84" s="34"/>
      <c r="J84" s="34"/>
      <c r="K84" s="34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</row>
    <row r="85" spans="1:30" ht="12" customHeight="1" x14ac:dyDescent="0.2">
      <c r="A85" s="57"/>
      <c r="B85" s="58"/>
      <c r="C85" s="65"/>
      <c r="D85" s="4" t="s">
        <v>1</v>
      </c>
      <c r="E85" s="8"/>
      <c r="F85" s="22">
        <f t="shared" ref="F85" si="709">IF($A84&lt;&gt;"",F$8,0)</f>
        <v>4.7058823529411766</v>
      </c>
      <c r="G85" s="22">
        <f t="shared" ref="G85" si="710">IF($A84&lt;&gt;"",G$8,0)</f>
        <v>0</v>
      </c>
      <c r="H85" s="22">
        <f t="shared" ref="H85" si="711">IF($A84&lt;&gt;"",H$8,0)</f>
        <v>0</v>
      </c>
      <c r="I85" s="22">
        <f t="shared" ref="I85" si="712">IF($A84&lt;&gt;"",I$8,0)</f>
        <v>0</v>
      </c>
      <c r="J85" s="22">
        <f t="shared" ref="J85" si="713">IF($A84&lt;&gt;"",J$8,0)</f>
        <v>0</v>
      </c>
      <c r="K85" s="22">
        <f t="shared" ref="K85" si="714">IF($A84&lt;&gt;"",K$8,0)</f>
        <v>0</v>
      </c>
      <c r="L85" s="22">
        <f t="shared" ref="L85" si="715">IF($A84&lt;&gt;"",L$8,0)</f>
        <v>0</v>
      </c>
      <c r="M85" s="22">
        <f t="shared" ref="M85" si="716">IF($A84&lt;&gt;"",M$8,0)</f>
        <v>0</v>
      </c>
      <c r="N85" s="22">
        <f t="shared" ref="N85" si="717">IF($A84&lt;&gt;"",N$8,0)</f>
        <v>0</v>
      </c>
      <c r="O85" s="22">
        <f t="shared" ref="O85" si="718">IF($A84&lt;&gt;"",O$8,0)</f>
        <v>0</v>
      </c>
      <c r="P85" s="22">
        <f t="shared" ref="P85" si="719">IF($A84&lt;&gt;"",P$8,0)</f>
        <v>0</v>
      </c>
      <c r="Q85" s="22">
        <f t="shared" ref="Q85" si="720">IF($A84&lt;&gt;"",Q$8,0)</f>
        <v>0</v>
      </c>
      <c r="R85" s="22">
        <f t="shared" ref="R85" si="721">IF($A84&lt;&gt;"",R$8,0)</f>
        <v>0</v>
      </c>
      <c r="S85" s="22">
        <f t="shared" ref="S85" si="722">IF($A84&lt;&gt;"",S$8,0)</f>
        <v>0</v>
      </c>
      <c r="T85" s="22">
        <f t="shared" ref="T85" si="723">IF($A84&lt;&gt;"",T$8,0)</f>
        <v>0</v>
      </c>
      <c r="U85" s="22">
        <f t="shared" ref="U85" si="724">IF($A84&lt;&gt;"",U$8,0)</f>
        <v>0</v>
      </c>
      <c r="V85" s="22">
        <f t="shared" ref="V85" si="725">IF($A84&lt;&gt;"",V$8,0)</f>
        <v>0</v>
      </c>
      <c r="W85" s="22">
        <f t="shared" ref="W85" si="726">IF($A84&lt;&gt;"",W$8,0)</f>
        <v>0</v>
      </c>
      <c r="X85" s="22">
        <f t="shared" ref="X85" si="727">IF($A84&lt;&gt;"",X$8,0)</f>
        <v>0</v>
      </c>
      <c r="Y85" s="22">
        <f t="shared" ref="Y85" si="728">IF($A84&lt;&gt;"",Y$8,0)</f>
        <v>0</v>
      </c>
      <c r="Z85" s="22">
        <f t="shared" ref="Z85" si="729">IF($A84&lt;&gt;"",Z$8,0)</f>
        <v>0</v>
      </c>
      <c r="AA85" s="22">
        <f t="shared" ref="AA85" si="730">IF($A84&lt;&gt;"",AA$8,0)</f>
        <v>0</v>
      </c>
      <c r="AB85" s="22">
        <f t="shared" ref="AB85" si="731">IF($A84&lt;&gt;"",AB$8,0)</f>
        <v>0</v>
      </c>
      <c r="AC85" s="22">
        <f t="shared" ref="AC85" si="732">IF($A84&lt;&gt;"",AC$8,0)</f>
        <v>0</v>
      </c>
      <c r="AD85" s="22">
        <f t="shared" ref="AD85" si="733">IF($A84&lt;&gt;"",AD$8,0)</f>
        <v>0</v>
      </c>
    </row>
    <row r="86" spans="1:30" ht="12" customHeight="1" x14ac:dyDescent="0.2">
      <c r="A86" s="57"/>
      <c r="B86" s="58"/>
      <c r="C86" s="65"/>
      <c r="D86" s="47" t="s">
        <v>44</v>
      </c>
      <c r="E86" s="8"/>
      <c r="F86" s="35">
        <v>0</v>
      </c>
      <c r="G86" s="35">
        <v>0</v>
      </c>
      <c r="H86" s="35">
        <v>0</v>
      </c>
      <c r="I86" s="35">
        <v>0</v>
      </c>
      <c r="J86" s="35">
        <v>0</v>
      </c>
      <c r="K86" s="35">
        <v>0</v>
      </c>
      <c r="L86" s="35">
        <v>0</v>
      </c>
      <c r="M86" s="35">
        <v>0</v>
      </c>
      <c r="N86" s="35">
        <v>0</v>
      </c>
      <c r="O86" s="35">
        <v>0</v>
      </c>
      <c r="P86" s="35">
        <v>0</v>
      </c>
      <c r="Q86" s="35">
        <v>0</v>
      </c>
      <c r="R86" s="35">
        <v>0</v>
      </c>
      <c r="S86" s="35">
        <v>0</v>
      </c>
      <c r="T86" s="35">
        <v>0</v>
      </c>
      <c r="U86" s="35">
        <v>0</v>
      </c>
      <c r="V86" s="35">
        <v>0</v>
      </c>
      <c r="W86" s="35">
        <v>0</v>
      </c>
      <c r="X86" s="35">
        <v>0</v>
      </c>
      <c r="Y86" s="35">
        <v>0</v>
      </c>
      <c r="Z86" s="35">
        <v>0</v>
      </c>
      <c r="AA86" s="35">
        <v>0</v>
      </c>
      <c r="AB86" s="35">
        <v>0</v>
      </c>
      <c r="AC86" s="35">
        <v>0</v>
      </c>
      <c r="AD86" s="35">
        <v>0</v>
      </c>
    </row>
    <row r="87" spans="1:30" ht="12" customHeight="1" x14ac:dyDescent="0.2">
      <c r="A87" s="57"/>
      <c r="B87" s="58"/>
      <c r="C87" s="65"/>
      <c r="D87" s="4" t="s">
        <v>14</v>
      </c>
      <c r="E87" s="8"/>
      <c r="F87" s="23">
        <f t="shared" ref="F87" si="734">IF($A84&lt;&gt;"",F$5/F$7,0)</f>
        <v>2.9411764705882355</v>
      </c>
      <c r="G87" s="23">
        <f t="shared" ref="G87:K87" si="735">IF($A84&lt;&gt;"",G$5/G$7,0)</f>
        <v>0</v>
      </c>
      <c r="H87" s="23">
        <f t="shared" si="735"/>
        <v>0</v>
      </c>
      <c r="I87" s="23">
        <f t="shared" si="735"/>
        <v>0</v>
      </c>
      <c r="J87" s="23">
        <f t="shared" si="735"/>
        <v>0</v>
      </c>
      <c r="K87" s="23">
        <f t="shared" si="735"/>
        <v>0</v>
      </c>
      <c r="L87" s="23">
        <f t="shared" ref="L87:AD87" si="736">IF($A84&lt;&gt;"",L$5/L$7,0)</f>
        <v>0</v>
      </c>
      <c r="M87" s="23">
        <f t="shared" si="736"/>
        <v>0</v>
      </c>
      <c r="N87" s="23">
        <f t="shared" si="736"/>
        <v>0</v>
      </c>
      <c r="O87" s="23">
        <f t="shared" si="736"/>
        <v>0</v>
      </c>
      <c r="P87" s="23">
        <f t="shared" si="736"/>
        <v>0</v>
      </c>
      <c r="Q87" s="23">
        <f t="shared" si="736"/>
        <v>0</v>
      </c>
      <c r="R87" s="23">
        <f t="shared" si="736"/>
        <v>0</v>
      </c>
      <c r="S87" s="23">
        <f t="shared" si="736"/>
        <v>0</v>
      </c>
      <c r="T87" s="23">
        <f t="shared" si="736"/>
        <v>0</v>
      </c>
      <c r="U87" s="23">
        <f t="shared" si="736"/>
        <v>0</v>
      </c>
      <c r="V87" s="23">
        <f t="shared" si="736"/>
        <v>0</v>
      </c>
      <c r="W87" s="23">
        <f t="shared" si="736"/>
        <v>0</v>
      </c>
      <c r="X87" s="23">
        <f t="shared" si="736"/>
        <v>0</v>
      </c>
      <c r="Y87" s="23">
        <f t="shared" si="736"/>
        <v>0</v>
      </c>
      <c r="Z87" s="23">
        <f t="shared" si="736"/>
        <v>0</v>
      </c>
      <c r="AA87" s="23">
        <f t="shared" si="736"/>
        <v>0</v>
      </c>
      <c r="AB87" s="23">
        <f t="shared" si="736"/>
        <v>0</v>
      </c>
      <c r="AC87" s="23">
        <f t="shared" si="736"/>
        <v>0</v>
      </c>
      <c r="AD87" s="23">
        <f t="shared" si="736"/>
        <v>0</v>
      </c>
    </row>
    <row r="88" spans="1:30" ht="12" customHeight="1" x14ac:dyDescent="0.2">
      <c r="A88" s="57"/>
      <c r="B88" s="58"/>
      <c r="C88" s="65"/>
      <c r="D88" s="4" t="s">
        <v>4</v>
      </c>
      <c r="E88" s="9"/>
      <c r="F88" s="22">
        <f t="shared" ref="F88" si="737">IF($A84&lt;&gt;"",F$9,0)</f>
        <v>7.3529411764705879</v>
      </c>
      <c r="G88" s="22">
        <f t="shared" ref="G88:K88" si="738">IF($A84&lt;&gt;"",G$9,0)</f>
        <v>0</v>
      </c>
      <c r="H88" s="22">
        <f t="shared" si="738"/>
        <v>0</v>
      </c>
      <c r="I88" s="22">
        <f t="shared" si="738"/>
        <v>0</v>
      </c>
      <c r="J88" s="22">
        <f t="shared" si="738"/>
        <v>0</v>
      </c>
      <c r="K88" s="22">
        <f t="shared" si="738"/>
        <v>0</v>
      </c>
      <c r="L88" s="22">
        <f t="shared" ref="L88:AD88" si="739">IF($A84&lt;&gt;"",L$9,0)</f>
        <v>0</v>
      </c>
      <c r="M88" s="22">
        <f t="shared" si="739"/>
        <v>0</v>
      </c>
      <c r="N88" s="22">
        <f t="shared" si="739"/>
        <v>0</v>
      </c>
      <c r="O88" s="22">
        <f t="shared" si="739"/>
        <v>0</v>
      </c>
      <c r="P88" s="22">
        <f t="shared" si="739"/>
        <v>0</v>
      </c>
      <c r="Q88" s="22">
        <f t="shared" si="739"/>
        <v>0</v>
      </c>
      <c r="R88" s="22">
        <f t="shared" si="739"/>
        <v>0</v>
      </c>
      <c r="S88" s="22">
        <f t="shared" si="739"/>
        <v>0</v>
      </c>
      <c r="T88" s="22">
        <f t="shared" si="739"/>
        <v>0</v>
      </c>
      <c r="U88" s="22">
        <f t="shared" si="739"/>
        <v>0</v>
      </c>
      <c r="V88" s="22">
        <f t="shared" si="739"/>
        <v>0</v>
      </c>
      <c r="W88" s="22">
        <f t="shared" si="739"/>
        <v>0</v>
      </c>
      <c r="X88" s="22">
        <f t="shared" si="739"/>
        <v>0</v>
      </c>
      <c r="Y88" s="22">
        <f t="shared" si="739"/>
        <v>0</v>
      </c>
      <c r="Z88" s="22">
        <f t="shared" si="739"/>
        <v>0</v>
      </c>
      <c r="AA88" s="22">
        <f t="shared" si="739"/>
        <v>0</v>
      </c>
      <c r="AB88" s="22">
        <f t="shared" si="739"/>
        <v>0</v>
      </c>
      <c r="AC88" s="22">
        <f t="shared" si="739"/>
        <v>0</v>
      </c>
      <c r="AD88" s="22">
        <f t="shared" si="739"/>
        <v>0</v>
      </c>
    </row>
    <row r="89" spans="1:30" ht="12" customHeight="1" thickBot="1" x14ac:dyDescent="0.25">
      <c r="A89" s="59"/>
      <c r="B89" s="60"/>
      <c r="C89" s="10"/>
      <c r="D89" s="32" t="s">
        <v>5</v>
      </c>
      <c r="E89" s="30">
        <v>0</v>
      </c>
      <c r="F89" s="24">
        <f t="shared" si="684"/>
        <v>4.7058823529411757</v>
      </c>
      <c r="G89" s="24">
        <f t="shared" ref="G89" si="740">F89+G84-G85-G86-G87+G88</f>
        <v>4.7058823529411757</v>
      </c>
      <c r="H89" s="24">
        <f t="shared" ref="H89" si="741">G89+H84-H85-H86-H87+H88</f>
        <v>4.7058823529411757</v>
      </c>
      <c r="I89" s="24">
        <f t="shared" ref="I89" si="742">H89+I84-I85-I86-I87+I88</f>
        <v>4.7058823529411757</v>
      </c>
      <c r="J89" s="24">
        <f t="shared" ref="J89" si="743">I89+J84-J85-J86-J87+J88</f>
        <v>4.7058823529411757</v>
      </c>
      <c r="K89" s="24">
        <f t="shared" ref="K89" si="744">J89+K84-K85-K86-K87+K88</f>
        <v>4.7058823529411757</v>
      </c>
      <c r="L89" s="24">
        <f t="shared" ref="L89" si="745">K89+L84-L85-L86-L87+L88</f>
        <v>4.7058823529411757</v>
      </c>
      <c r="M89" s="24">
        <f t="shared" ref="M89" si="746">L89+M84-M85-M86-M87+M88</f>
        <v>4.7058823529411757</v>
      </c>
      <c r="N89" s="24">
        <f t="shared" ref="N89" si="747">M89+N84-N85-N86-N87+N88</f>
        <v>4.7058823529411757</v>
      </c>
      <c r="O89" s="24">
        <f t="shared" ref="O89" si="748">N89+O84-O85-O86-O87+O88</f>
        <v>4.7058823529411757</v>
      </c>
      <c r="P89" s="24">
        <f t="shared" ref="P89" si="749">O89+P84-P85-P86-P87+P88</f>
        <v>4.7058823529411757</v>
      </c>
      <c r="Q89" s="24">
        <f t="shared" ref="Q89" si="750">P89+Q84-Q85-Q86-Q87+Q88</f>
        <v>4.7058823529411757</v>
      </c>
      <c r="R89" s="24">
        <f t="shared" ref="R89" si="751">Q89+R84-R85-R86-R87+R88</f>
        <v>4.7058823529411757</v>
      </c>
      <c r="S89" s="24">
        <f t="shared" ref="S89" si="752">R89+S84-S85-S86-S87+S88</f>
        <v>4.7058823529411757</v>
      </c>
      <c r="T89" s="24">
        <f t="shared" ref="T89" si="753">S89+T84-T85-T86-T87+T88</f>
        <v>4.7058823529411757</v>
      </c>
      <c r="U89" s="24">
        <f t="shared" ref="U89" si="754">T89+U84-U85-U86-U87+U88</f>
        <v>4.7058823529411757</v>
      </c>
      <c r="V89" s="24">
        <f t="shared" ref="V89" si="755">U89+V84-V85-V86-V87+V88</f>
        <v>4.7058823529411757</v>
      </c>
      <c r="W89" s="24">
        <f t="shared" ref="W89" si="756">V89+W84-W85-W86-W87+W88</f>
        <v>4.7058823529411757</v>
      </c>
      <c r="X89" s="24">
        <f t="shared" ref="X89" si="757">W89+X84-X85-X86-X87+X88</f>
        <v>4.7058823529411757</v>
      </c>
      <c r="Y89" s="24">
        <f t="shared" ref="Y89" si="758">X89+Y84-Y85-Y86-Y87+Y88</f>
        <v>4.7058823529411757</v>
      </c>
      <c r="Z89" s="24">
        <f t="shared" ref="Z89" si="759">Y89+Z84-Z85-Z86-Z87+Z88</f>
        <v>4.7058823529411757</v>
      </c>
      <c r="AA89" s="24">
        <f t="shared" ref="AA89" si="760">Z89+AA84-AA85-AA86-AA87+AA88</f>
        <v>4.7058823529411757</v>
      </c>
      <c r="AB89" s="24">
        <f t="shared" ref="AB89" si="761">AA89+AB84-AB85-AB86-AB87+AB88</f>
        <v>4.7058823529411757</v>
      </c>
      <c r="AC89" s="24">
        <f t="shared" ref="AC89" si="762">AB89+AC84-AC85-AC86-AC87+AC88</f>
        <v>4.7058823529411757</v>
      </c>
      <c r="AD89" s="24">
        <f t="shared" ref="AD89" si="763">AC89+AD84-AD85-AD86-AD87+AD88</f>
        <v>4.7058823529411757</v>
      </c>
    </row>
    <row r="90" spans="1:30" ht="12" customHeight="1" x14ac:dyDescent="0.2">
      <c r="A90" s="55" t="s">
        <v>32</v>
      </c>
      <c r="B90" s="56"/>
      <c r="C90" s="64">
        <f>LOOKUP(9^9,95:95)</f>
        <v>4.7058823529411757</v>
      </c>
      <c r="D90" s="7" t="s">
        <v>0</v>
      </c>
      <c r="E90" s="8"/>
      <c r="F90" s="34">
        <v>5</v>
      </c>
      <c r="G90" s="34"/>
      <c r="H90" s="34"/>
      <c r="I90" s="34"/>
      <c r="J90" s="34"/>
      <c r="K90" s="34"/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4"/>
      <c r="Z90" s="34"/>
      <c r="AA90" s="34"/>
      <c r="AB90" s="34"/>
      <c r="AC90" s="34"/>
      <c r="AD90" s="34"/>
    </row>
    <row r="91" spans="1:30" ht="12" customHeight="1" x14ac:dyDescent="0.2">
      <c r="A91" s="57"/>
      <c r="B91" s="58"/>
      <c r="C91" s="65"/>
      <c r="D91" s="4" t="s">
        <v>1</v>
      </c>
      <c r="E91" s="8"/>
      <c r="F91" s="22">
        <f t="shared" ref="F91" si="764">IF($A90&lt;&gt;"",F$8,0)</f>
        <v>4.7058823529411766</v>
      </c>
      <c r="G91" s="22">
        <f t="shared" ref="G91" si="765">IF($A90&lt;&gt;"",G$8,0)</f>
        <v>0</v>
      </c>
      <c r="H91" s="22">
        <f t="shared" ref="H91" si="766">IF($A90&lt;&gt;"",H$8,0)</f>
        <v>0</v>
      </c>
      <c r="I91" s="22">
        <f t="shared" ref="I91" si="767">IF($A90&lt;&gt;"",I$8,0)</f>
        <v>0</v>
      </c>
      <c r="J91" s="22">
        <f t="shared" ref="J91" si="768">IF($A90&lt;&gt;"",J$8,0)</f>
        <v>0</v>
      </c>
      <c r="K91" s="22">
        <f t="shared" ref="K91" si="769">IF($A90&lt;&gt;"",K$8,0)</f>
        <v>0</v>
      </c>
      <c r="L91" s="22">
        <f t="shared" ref="L91" si="770">IF($A90&lt;&gt;"",L$8,0)</f>
        <v>0</v>
      </c>
      <c r="M91" s="22">
        <f t="shared" ref="M91" si="771">IF($A90&lt;&gt;"",M$8,0)</f>
        <v>0</v>
      </c>
      <c r="N91" s="22">
        <f t="shared" ref="N91" si="772">IF($A90&lt;&gt;"",N$8,0)</f>
        <v>0</v>
      </c>
      <c r="O91" s="22">
        <f t="shared" ref="O91" si="773">IF($A90&lt;&gt;"",O$8,0)</f>
        <v>0</v>
      </c>
      <c r="P91" s="22">
        <f t="shared" ref="P91" si="774">IF($A90&lt;&gt;"",P$8,0)</f>
        <v>0</v>
      </c>
      <c r="Q91" s="22">
        <f t="shared" ref="Q91" si="775">IF($A90&lt;&gt;"",Q$8,0)</f>
        <v>0</v>
      </c>
      <c r="R91" s="22">
        <f t="shared" ref="R91" si="776">IF($A90&lt;&gt;"",R$8,0)</f>
        <v>0</v>
      </c>
      <c r="S91" s="22">
        <f t="shared" ref="S91" si="777">IF($A90&lt;&gt;"",S$8,0)</f>
        <v>0</v>
      </c>
      <c r="T91" s="22">
        <f t="shared" ref="T91" si="778">IF($A90&lt;&gt;"",T$8,0)</f>
        <v>0</v>
      </c>
      <c r="U91" s="22">
        <f t="shared" ref="U91" si="779">IF($A90&lt;&gt;"",U$8,0)</f>
        <v>0</v>
      </c>
      <c r="V91" s="22">
        <f t="shared" ref="V91" si="780">IF($A90&lt;&gt;"",V$8,0)</f>
        <v>0</v>
      </c>
      <c r="W91" s="22">
        <f t="shared" ref="W91" si="781">IF($A90&lt;&gt;"",W$8,0)</f>
        <v>0</v>
      </c>
      <c r="X91" s="22">
        <f t="shared" ref="X91" si="782">IF($A90&lt;&gt;"",X$8,0)</f>
        <v>0</v>
      </c>
      <c r="Y91" s="22">
        <f t="shared" ref="Y91" si="783">IF($A90&lt;&gt;"",Y$8,0)</f>
        <v>0</v>
      </c>
      <c r="Z91" s="22">
        <f t="shared" ref="Z91" si="784">IF($A90&lt;&gt;"",Z$8,0)</f>
        <v>0</v>
      </c>
      <c r="AA91" s="22">
        <f t="shared" ref="AA91" si="785">IF($A90&lt;&gt;"",AA$8,0)</f>
        <v>0</v>
      </c>
      <c r="AB91" s="22">
        <f t="shared" ref="AB91" si="786">IF($A90&lt;&gt;"",AB$8,0)</f>
        <v>0</v>
      </c>
      <c r="AC91" s="22">
        <f t="shared" ref="AC91" si="787">IF($A90&lt;&gt;"",AC$8,0)</f>
        <v>0</v>
      </c>
      <c r="AD91" s="22">
        <f t="shared" ref="AD91" si="788">IF($A90&lt;&gt;"",AD$8,0)</f>
        <v>0</v>
      </c>
    </row>
    <row r="92" spans="1:30" ht="12" customHeight="1" x14ac:dyDescent="0.2">
      <c r="A92" s="57"/>
      <c r="B92" s="58"/>
      <c r="C92" s="65"/>
      <c r="D92" s="47" t="s">
        <v>44</v>
      </c>
      <c r="E92" s="8"/>
      <c r="F92" s="35">
        <v>0</v>
      </c>
      <c r="G92" s="35">
        <v>0</v>
      </c>
      <c r="H92" s="35">
        <v>0</v>
      </c>
      <c r="I92" s="35">
        <v>0</v>
      </c>
      <c r="J92" s="35">
        <v>0</v>
      </c>
      <c r="K92" s="35">
        <v>0</v>
      </c>
      <c r="L92" s="35">
        <v>0</v>
      </c>
      <c r="M92" s="35">
        <v>0</v>
      </c>
      <c r="N92" s="35">
        <v>0</v>
      </c>
      <c r="O92" s="35">
        <v>0</v>
      </c>
      <c r="P92" s="35">
        <v>0</v>
      </c>
      <c r="Q92" s="35">
        <v>0</v>
      </c>
      <c r="R92" s="35">
        <v>0</v>
      </c>
      <c r="S92" s="35">
        <v>0</v>
      </c>
      <c r="T92" s="35">
        <v>0</v>
      </c>
      <c r="U92" s="35">
        <v>0</v>
      </c>
      <c r="V92" s="35">
        <v>0</v>
      </c>
      <c r="W92" s="35">
        <v>0</v>
      </c>
      <c r="X92" s="35">
        <v>0</v>
      </c>
      <c r="Y92" s="35">
        <v>0</v>
      </c>
      <c r="Z92" s="35">
        <v>0</v>
      </c>
      <c r="AA92" s="35">
        <v>0</v>
      </c>
      <c r="AB92" s="35">
        <v>0</v>
      </c>
      <c r="AC92" s="35">
        <v>0</v>
      </c>
      <c r="AD92" s="35">
        <v>0</v>
      </c>
    </row>
    <row r="93" spans="1:30" ht="12" customHeight="1" x14ac:dyDescent="0.2">
      <c r="A93" s="57"/>
      <c r="B93" s="58"/>
      <c r="C93" s="65"/>
      <c r="D93" s="4" t="s">
        <v>14</v>
      </c>
      <c r="E93" s="8"/>
      <c r="F93" s="23">
        <f t="shared" ref="F93" si="789">IF($A90&lt;&gt;"",F$5/F$7,0)</f>
        <v>2.9411764705882355</v>
      </c>
      <c r="G93" s="23">
        <f t="shared" ref="G93:K93" si="790">IF($A90&lt;&gt;"",G$5/G$7,0)</f>
        <v>0</v>
      </c>
      <c r="H93" s="23">
        <f t="shared" si="790"/>
        <v>0</v>
      </c>
      <c r="I93" s="23">
        <f t="shared" si="790"/>
        <v>0</v>
      </c>
      <c r="J93" s="23">
        <f t="shared" si="790"/>
        <v>0</v>
      </c>
      <c r="K93" s="23">
        <f t="shared" si="790"/>
        <v>0</v>
      </c>
      <c r="L93" s="23">
        <f t="shared" ref="L93:AD93" si="791">IF($A90&lt;&gt;"",L$5/L$7,0)</f>
        <v>0</v>
      </c>
      <c r="M93" s="23">
        <f t="shared" si="791"/>
        <v>0</v>
      </c>
      <c r="N93" s="23">
        <f t="shared" si="791"/>
        <v>0</v>
      </c>
      <c r="O93" s="23">
        <f t="shared" si="791"/>
        <v>0</v>
      </c>
      <c r="P93" s="23">
        <f t="shared" si="791"/>
        <v>0</v>
      </c>
      <c r="Q93" s="23">
        <f t="shared" si="791"/>
        <v>0</v>
      </c>
      <c r="R93" s="23">
        <f t="shared" si="791"/>
        <v>0</v>
      </c>
      <c r="S93" s="23">
        <f t="shared" si="791"/>
        <v>0</v>
      </c>
      <c r="T93" s="23">
        <f t="shared" si="791"/>
        <v>0</v>
      </c>
      <c r="U93" s="23">
        <f t="shared" si="791"/>
        <v>0</v>
      </c>
      <c r="V93" s="23">
        <f t="shared" si="791"/>
        <v>0</v>
      </c>
      <c r="W93" s="23">
        <f t="shared" si="791"/>
        <v>0</v>
      </c>
      <c r="X93" s="23">
        <f t="shared" si="791"/>
        <v>0</v>
      </c>
      <c r="Y93" s="23">
        <f t="shared" si="791"/>
        <v>0</v>
      </c>
      <c r="Z93" s="23">
        <f t="shared" si="791"/>
        <v>0</v>
      </c>
      <c r="AA93" s="23">
        <f t="shared" si="791"/>
        <v>0</v>
      </c>
      <c r="AB93" s="23">
        <f t="shared" si="791"/>
        <v>0</v>
      </c>
      <c r="AC93" s="23">
        <f t="shared" si="791"/>
        <v>0</v>
      </c>
      <c r="AD93" s="23">
        <f t="shared" si="791"/>
        <v>0</v>
      </c>
    </row>
    <row r="94" spans="1:30" ht="12" customHeight="1" x14ac:dyDescent="0.2">
      <c r="A94" s="57"/>
      <c r="B94" s="58"/>
      <c r="C94" s="65"/>
      <c r="D94" s="4" t="s">
        <v>4</v>
      </c>
      <c r="E94" s="9"/>
      <c r="F94" s="22">
        <f t="shared" ref="F94" si="792">IF($A90&lt;&gt;"",F$9,0)</f>
        <v>7.3529411764705879</v>
      </c>
      <c r="G94" s="22">
        <f t="shared" ref="G94:K94" si="793">IF($A90&lt;&gt;"",G$9,0)</f>
        <v>0</v>
      </c>
      <c r="H94" s="22">
        <f t="shared" si="793"/>
        <v>0</v>
      </c>
      <c r="I94" s="22">
        <f t="shared" si="793"/>
        <v>0</v>
      </c>
      <c r="J94" s="22">
        <f t="shared" si="793"/>
        <v>0</v>
      </c>
      <c r="K94" s="22">
        <f t="shared" si="793"/>
        <v>0</v>
      </c>
      <c r="L94" s="22">
        <f t="shared" ref="L94:AD94" si="794">IF($A90&lt;&gt;"",L$9,0)</f>
        <v>0</v>
      </c>
      <c r="M94" s="22">
        <f t="shared" si="794"/>
        <v>0</v>
      </c>
      <c r="N94" s="22">
        <f t="shared" si="794"/>
        <v>0</v>
      </c>
      <c r="O94" s="22">
        <f t="shared" si="794"/>
        <v>0</v>
      </c>
      <c r="P94" s="22">
        <f t="shared" si="794"/>
        <v>0</v>
      </c>
      <c r="Q94" s="22">
        <f t="shared" si="794"/>
        <v>0</v>
      </c>
      <c r="R94" s="22">
        <f t="shared" si="794"/>
        <v>0</v>
      </c>
      <c r="S94" s="22">
        <f t="shared" si="794"/>
        <v>0</v>
      </c>
      <c r="T94" s="22">
        <f t="shared" si="794"/>
        <v>0</v>
      </c>
      <c r="U94" s="22">
        <f t="shared" si="794"/>
        <v>0</v>
      </c>
      <c r="V94" s="22">
        <f t="shared" si="794"/>
        <v>0</v>
      </c>
      <c r="W94" s="22">
        <f t="shared" si="794"/>
        <v>0</v>
      </c>
      <c r="X94" s="22">
        <f t="shared" si="794"/>
        <v>0</v>
      </c>
      <c r="Y94" s="22">
        <f t="shared" si="794"/>
        <v>0</v>
      </c>
      <c r="Z94" s="22">
        <f t="shared" si="794"/>
        <v>0</v>
      </c>
      <c r="AA94" s="22">
        <f t="shared" si="794"/>
        <v>0</v>
      </c>
      <c r="AB94" s="22">
        <f t="shared" si="794"/>
        <v>0</v>
      </c>
      <c r="AC94" s="22">
        <f t="shared" si="794"/>
        <v>0</v>
      </c>
      <c r="AD94" s="22">
        <f t="shared" si="794"/>
        <v>0</v>
      </c>
    </row>
    <row r="95" spans="1:30" ht="12" customHeight="1" thickBot="1" x14ac:dyDescent="0.25">
      <c r="A95" s="59"/>
      <c r="B95" s="60"/>
      <c r="C95" s="10"/>
      <c r="D95" s="32" t="s">
        <v>5</v>
      </c>
      <c r="E95" s="30">
        <v>0</v>
      </c>
      <c r="F95" s="24">
        <f t="shared" si="684"/>
        <v>4.7058823529411757</v>
      </c>
      <c r="G95" s="24">
        <f t="shared" ref="G95" si="795">F95+G90-G91-G92-G93+G94</f>
        <v>4.7058823529411757</v>
      </c>
      <c r="H95" s="24">
        <f t="shared" ref="H95" si="796">G95+H90-H91-H92-H93+H94</f>
        <v>4.7058823529411757</v>
      </c>
      <c r="I95" s="24">
        <f t="shared" ref="I95" si="797">H95+I90-I91-I92-I93+I94</f>
        <v>4.7058823529411757</v>
      </c>
      <c r="J95" s="24">
        <f t="shared" ref="J95" si="798">I95+J90-J91-J92-J93+J94</f>
        <v>4.7058823529411757</v>
      </c>
      <c r="K95" s="24">
        <f t="shared" ref="K95" si="799">J95+K90-K91-K92-K93+K94</f>
        <v>4.7058823529411757</v>
      </c>
      <c r="L95" s="24">
        <f t="shared" ref="L95" si="800">K95+L90-L91-L92-L93+L94</f>
        <v>4.7058823529411757</v>
      </c>
      <c r="M95" s="24">
        <f t="shared" ref="M95" si="801">L95+M90-M91-M92-M93+M94</f>
        <v>4.7058823529411757</v>
      </c>
      <c r="N95" s="24">
        <f t="shared" ref="N95" si="802">M95+N90-N91-N92-N93+N94</f>
        <v>4.7058823529411757</v>
      </c>
      <c r="O95" s="24">
        <f t="shared" ref="O95" si="803">N95+O90-O91-O92-O93+O94</f>
        <v>4.7058823529411757</v>
      </c>
      <c r="P95" s="24">
        <f t="shared" ref="P95" si="804">O95+P90-P91-P92-P93+P94</f>
        <v>4.7058823529411757</v>
      </c>
      <c r="Q95" s="24">
        <f t="shared" ref="Q95" si="805">P95+Q90-Q91-Q92-Q93+Q94</f>
        <v>4.7058823529411757</v>
      </c>
      <c r="R95" s="24">
        <f t="shared" ref="R95" si="806">Q95+R90-R91-R92-R93+R94</f>
        <v>4.7058823529411757</v>
      </c>
      <c r="S95" s="24">
        <f t="shared" ref="S95" si="807">R95+S90-S91-S92-S93+S94</f>
        <v>4.7058823529411757</v>
      </c>
      <c r="T95" s="24">
        <f t="shared" ref="T95" si="808">S95+T90-T91-T92-T93+T94</f>
        <v>4.7058823529411757</v>
      </c>
      <c r="U95" s="24">
        <f t="shared" ref="U95" si="809">T95+U90-U91-U92-U93+U94</f>
        <v>4.7058823529411757</v>
      </c>
      <c r="V95" s="24">
        <f t="shared" ref="V95" si="810">U95+V90-V91-V92-V93+V94</f>
        <v>4.7058823529411757</v>
      </c>
      <c r="W95" s="24">
        <f t="shared" ref="W95" si="811">V95+W90-W91-W92-W93+W94</f>
        <v>4.7058823529411757</v>
      </c>
      <c r="X95" s="24">
        <f t="shared" ref="X95" si="812">W95+X90-X91-X92-X93+X94</f>
        <v>4.7058823529411757</v>
      </c>
      <c r="Y95" s="24">
        <f t="shared" ref="Y95" si="813">X95+Y90-Y91-Y92-Y93+Y94</f>
        <v>4.7058823529411757</v>
      </c>
      <c r="Z95" s="24">
        <f t="shared" ref="Z95" si="814">Y95+Z90-Z91-Z92-Z93+Z94</f>
        <v>4.7058823529411757</v>
      </c>
      <c r="AA95" s="24">
        <f t="shared" ref="AA95" si="815">Z95+AA90-AA91-AA92-AA93+AA94</f>
        <v>4.7058823529411757</v>
      </c>
      <c r="AB95" s="24">
        <f t="shared" ref="AB95" si="816">AA95+AB90-AB91-AB92-AB93+AB94</f>
        <v>4.7058823529411757</v>
      </c>
      <c r="AC95" s="24">
        <f t="shared" ref="AC95" si="817">AB95+AC90-AC91-AC92-AC93+AC94</f>
        <v>4.7058823529411757</v>
      </c>
      <c r="AD95" s="24">
        <f t="shared" ref="AD95" si="818">AC95+AD90-AD91-AD92-AD93+AD94</f>
        <v>4.7058823529411757</v>
      </c>
    </row>
    <row r="96" spans="1:30" ht="12" customHeight="1" x14ac:dyDescent="0.2">
      <c r="A96" s="55" t="s">
        <v>33</v>
      </c>
      <c r="B96" s="56"/>
      <c r="C96" s="64">
        <f>LOOKUP(9^9,101:101)</f>
        <v>4.7058823529411757</v>
      </c>
      <c r="D96" s="7" t="s">
        <v>0</v>
      </c>
      <c r="E96" s="8"/>
      <c r="F96" s="34">
        <v>5</v>
      </c>
      <c r="G96" s="34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</row>
    <row r="97" spans="1:30" ht="12" customHeight="1" x14ac:dyDescent="0.2">
      <c r="A97" s="57"/>
      <c r="B97" s="58"/>
      <c r="C97" s="65"/>
      <c r="D97" s="4" t="s">
        <v>1</v>
      </c>
      <c r="E97" s="8"/>
      <c r="F97" s="22">
        <f t="shared" ref="F97" si="819">IF($A96&lt;&gt;"",F$8,0)</f>
        <v>4.7058823529411766</v>
      </c>
      <c r="G97" s="22">
        <f t="shared" ref="G97" si="820">IF($A96&lt;&gt;"",G$8,0)</f>
        <v>0</v>
      </c>
      <c r="H97" s="22">
        <f t="shared" ref="H97" si="821">IF($A96&lt;&gt;"",H$8,0)</f>
        <v>0</v>
      </c>
      <c r="I97" s="22">
        <f t="shared" ref="I97" si="822">IF($A96&lt;&gt;"",I$8,0)</f>
        <v>0</v>
      </c>
      <c r="J97" s="22">
        <f t="shared" ref="J97" si="823">IF($A96&lt;&gt;"",J$8,0)</f>
        <v>0</v>
      </c>
      <c r="K97" s="22">
        <f t="shared" ref="K97" si="824">IF($A96&lt;&gt;"",K$8,0)</f>
        <v>0</v>
      </c>
      <c r="L97" s="22">
        <f t="shared" ref="L97" si="825">IF($A96&lt;&gt;"",L$8,0)</f>
        <v>0</v>
      </c>
      <c r="M97" s="22">
        <f t="shared" ref="M97" si="826">IF($A96&lt;&gt;"",M$8,0)</f>
        <v>0</v>
      </c>
      <c r="N97" s="22">
        <f t="shared" ref="N97" si="827">IF($A96&lt;&gt;"",N$8,0)</f>
        <v>0</v>
      </c>
      <c r="O97" s="22">
        <f t="shared" ref="O97" si="828">IF($A96&lt;&gt;"",O$8,0)</f>
        <v>0</v>
      </c>
      <c r="P97" s="22">
        <f t="shared" ref="P97" si="829">IF($A96&lt;&gt;"",P$8,0)</f>
        <v>0</v>
      </c>
      <c r="Q97" s="22">
        <f t="shared" ref="Q97" si="830">IF($A96&lt;&gt;"",Q$8,0)</f>
        <v>0</v>
      </c>
      <c r="R97" s="22">
        <f t="shared" ref="R97" si="831">IF($A96&lt;&gt;"",R$8,0)</f>
        <v>0</v>
      </c>
      <c r="S97" s="22">
        <f t="shared" ref="S97" si="832">IF($A96&lt;&gt;"",S$8,0)</f>
        <v>0</v>
      </c>
      <c r="T97" s="22">
        <f t="shared" ref="T97" si="833">IF($A96&lt;&gt;"",T$8,0)</f>
        <v>0</v>
      </c>
      <c r="U97" s="22">
        <f t="shared" ref="U97" si="834">IF($A96&lt;&gt;"",U$8,0)</f>
        <v>0</v>
      </c>
      <c r="V97" s="22">
        <f t="shared" ref="V97" si="835">IF($A96&lt;&gt;"",V$8,0)</f>
        <v>0</v>
      </c>
      <c r="W97" s="22">
        <f t="shared" ref="W97" si="836">IF($A96&lt;&gt;"",W$8,0)</f>
        <v>0</v>
      </c>
      <c r="X97" s="22">
        <f t="shared" ref="X97" si="837">IF($A96&lt;&gt;"",X$8,0)</f>
        <v>0</v>
      </c>
      <c r="Y97" s="22">
        <f t="shared" ref="Y97" si="838">IF($A96&lt;&gt;"",Y$8,0)</f>
        <v>0</v>
      </c>
      <c r="Z97" s="22">
        <f t="shared" ref="Z97" si="839">IF($A96&lt;&gt;"",Z$8,0)</f>
        <v>0</v>
      </c>
      <c r="AA97" s="22">
        <f t="shared" ref="AA97" si="840">IF($A96&lt;&gt;"",AA$8,0)</f>
        <v>0</v>
      </c>
      <c r="AB97" s="22">
        <f t="shared" ref="AB97" si="841">IF($A96&lt;&gt;"",AB$8,0)</f>
        <v>0</v>
      </c>
      <c r="AC97" s="22">
        <f t="shared" ref="AC97" si="842">IF($A96&lt;&gt;"",AC$8,0)</f>
        <v>0</v>
      </c>
      <c r="AD97" s="22">
        <f t="shared" ref="AD97" si="843">IF($A96&lt;&gt;"",AD$8,0)</f>
        <v>0</v>
      </c>
    </row>
    <row r="98" spans="1:30" ht="12" customHeight="1" x14ac:dyDescent="0.2">
      <c r="A98" s="57"/>
      <c r="B98" s="58"/>
      <c r="C98" s="65"/>
      <c r="D98" s="47" t="s">
        <v>44</v>
      </c>
      <c r="E98" s="8"/>
      <c r="F98" s="35">
        <v>0</v>
      </c>
      <c r="G98" s="35">
        <v>0</v>
      </c>
      <c r="H98" s="35">
        <v>0</v>
      </c>
      <c r="I98" s="35">
        <v>0</v>
      </c>
      <c r="J98" s="35">
        <v>0</v>
      </c>
      <c r="K98" s="35">
        <v>0</v>
      </c>
      <c r="L98" s="35">
        <v>0</v>
      </c>
      <c r="M98" s="35">
        <v>0</v>
      </c>
      <c r="N98" s="35">
        <v>0</v>
      </c>
      <c r="O98" s="35">
        <v>0</v>
      </c>
      <c r="P98" s="35">
        <v>0</v>
      </c>
      <c r="Q98" s="35">
        <v>0</v>
      </c>
      <c r="R98" s="35">
        <v>0</v>
      </c>
      <c r="S98" s="35">
        <v>0</v>
      </c>
      <c r="T98" s="35">
        <v>0</v>
      </c>
      <c r="U98" s="35">
        <v>0</v>
      </c>
      <c r="V98" s="35">
        <v>0</v>
      </c>
      <c r="W98" s="35">
        <v>0</v>
      </c>
      <c r="X98" s="35">
        <v>0</v>
      </c>
      <c r="Y98" s="35">
        <v>0</v>
      </c>
      <c r="Z98" s="35">
        <v>0</v>
      </c>
      <c r="AA98" s="35">
        <v>0</v>
      </c>
      <c r="AB98" s="35">
        <v>0</v>
      </c>
      <c r="AC98" s="35">
        <v>0</v>
      </c>
      <c r="AD98" s="35">
        <v>0</v>
      </c>
    </row>
    <row r="99" spans="1:30" ht="12" customHeight="1" x14ac:dyDescent="0.2">
      <c r="A99" s="57"/>
      <c r="B99" s="58"/>
      <c r="C99" s="65"/>
      <c r="D99" s="4" t="s">
        <v>14</v>
      </c>
      <c r="E99" s="8"/>
      <c r="F99" s="23">
        <f t="shared" ref="F99" si="844">IF($A96&lt;&gt;"",F$5/F$7,0)</f>
        <v>2.9411764705882355</v>
      </c>
      <c r="G99" s="23">
        <f t="shared" ref="G99:K99" si="845">IF($A96&lt;&gt;"",G$5/G$7,0)</f>
        <v>0</v>
      </c>
      <c r="H99" s="23">
        <f t="shared" si="845"/>
        <v>0</v>
      </c>
      <c r="I99" s="23">
        <f t="shared" si="845"/>
        <v>0</v>
      </c>
      <c r="J99" s="23">
        <f t="shared" si="845"/>
        <v>0</v>
      </c>
      <c r="K99" s="23">
        <f t="shared" si="845"/>
        <v>0</v>
      </c>
      <c r="L99" s="23">
        <f t="shared" ref="L99:AD99" si="846">IF($A96&lt;&gt;"",L$5/L$7,0)</f>
        <v>0</v>
      </c>
      <c r="M99" s="23">
        <f t="shared" si="846"/>
        <v>0</v>
      </c>
      <c r="N99" s="23">
        <f t="shared" si="846"/>
        <v>0</v>
      </c>
      <c r="O99" s="23">
        <f t="shared" si="846"/>
        <v>0</v>
      </c>
      <c r="P99" s="23">
        <f t="shared" si="846"/>
        <v>0</v>
      </c>
      <c r="Q99" s="23">
        <f t="shared" si="846"/>
        <v>0</v>
      </c>
      <c r="R99" s="23">
        <f t="shared" si="846"/>
        <v>0</v>
      </c>
      <c r="S99" s="23">
        <f t="shared" si="846"/>
        <v>0</v>
      </c>
      <c r="T99" s="23">
        <f t="shared" si="846"/>
        <v>0</v>
      </c>
      <c r="U99" s="23">
        <f t="shared" si="846"/>
        <v>0</v>
      </c>
      <c r="V99" s="23">
        <f t="shared" si="846"/>
        <v>0</v>
      </c>
      <c r="W99" s="23">
        <f t="shared" si="846"/>
        <v>0</v>
      </c>
      <c r="X99" s="23">
        <f t="shared" si="846"/>
        <v>0</v>
      </c>
      <c r="Y99" s="23">
        <f t="shared" si="846"/>
        <v>0</v>
      </c>
      <c r="Z99" s="23">
        <f t="shared" si="846"/>
        <v>0</v>
      </c>
      <c r="AA99" s="23">
        <f t="shared" si="846"/>
        <v>0</v>
      </c>
      <c r="AB99" s="23">
        <f t="shared" si="846"/>
        <v>0</v>
      </c>
      <c r="AC99" s="23">
        <f t="shared" si="846"/>
        <v>0</v>
      </c>
      <c r="AD99" s="23">
        <f t="shared" si="846"/>
        <v>0</v>
      </c>
    </row>
    <row r="100" spans="1:30" ht="12" customHeight="1" x14ac:dyDescent="0.2">
      <c r="A100" s="57"/>
      <c r="B100" s="58"/>
      <c r="C100" s="65"/>
      <c r="D100" s="4" t="s">
        <v>4</v>
      </c>
      <c r="E100" s="9"/>
      <c r="F100" s="22">
        <f t="shared" ref="F100" si="847">IF($A96&lt;&gt;"",F$9,0)</f>
        <v>7.3529411764705879</v>
      </c>
      <c r="G100" s="22">
        <f t="shared" ref="G100:K100" si="848">IF($A96&lt;&gt;"",G$9,0)</f>
        <v>0</v>
      </c>
      <c r="H100" s="22">
        <f t="shared" si="848"/>
        <v>0</v>
      </c>
      <c r="I100" s="22">
        <f t="shared" si="848"/>
        <v>0</v>
      </c>
      <c r="J100" s="22">
        <f t="shared" si="848"/>
        <v>0</v>
      </c>
      <c r="K100" s="22">
        <f t="shared" si="848"/>
        <v>0</v>
      </c>
      <c r="L100" s="22">
        <f t="shared" ref="L100:AD100" si="849">IF($A96&lt;&gt;"",L$9,0)</f>
        <v>0</v>
      </c>
      <c r="M100" s="22">
        <f t="shared" si="849"/>
        <v>0</v>
      </c>
      <c r="N100" s="22">
        <f t="shared" si="849"/>
        <v>0</v>
      </c>
      <c r="O100" s="22">
        <f t="shared" si="849"/>
        <v>0</v>
      </c>
      <c r="P100" s="22">
        <f t="shared" si="849"/>
        <v>0</v>
      </c>
      <c r="Q100" s="22">
        <f t="shared" si="849"/>
        <v>0</v>
      </c>
      <c r="R100" s="22">
        <f t="shared" si="849"/>
        <v>0</v>
      </c>
      <c r="S100" s="22">
        <f t="shared" si="849"/>
        <v>0</v>
      </c>
      <c r="T100" s="22">
        <f t="shared" si="849"/>
        <v>0</v>
      </c>
      <c r="U100" s="22">
        <f t="shared" si="849"/>
        <v>0</v>
      </c>
      <c r="V100" s="22">
        <f t="shared" si="849"/>
        <v>0</v>
      </c>
      <c r="W100" s="22">
        <f t="shared" si="849"/>
        <v>0</v>
      </c>
      <c r="X100" s="22">
        <f t="shared" si="849"/>
        <v>0</v>
      </c>
      <c r="Y100" s="22">
        <f t="shared" si="849"/>
        <v>0</v>
      </c>
      <c r="Z100" s="22">
        <f t="shared" si="849"/>
        <v>0</v>
      </c>
      <c r="AA100" s="22">
        <f t="shared" si="849"/>
        <v>0</v>
      </c>
      <c r="AB100" s="22">
        <f t="shared" si="849"/>
        <v>0</v>
      </c>
      <c r="AC100" s="22">
        <f t="shared" si="849"/>
        <v>0</v>
      </c>
      <c r="AD100" s="22">
        <f t="shared" si="849"/>
        <v>0</v>
      </c>
    </row>
    <row r="101" spans="1:30" ht="12" customHeight="1" thickBot="1" x14ac:dyDescent="0.25">
      <c r="A101" s="59"/>
      <c r="B101" s="60"/>
      <c r="C101" s="10"/>
      <c r="D101" s="32" t="s">
        <v>5</v>
      </c>
      <c r="E101" s="30">
        <v>0</v>
      </c>
      <c r="F101" s="24">
        <f t="shared" si="684"/>
        <v>4.7058823529411757</v>
      </c>
      <c r="G101" s="24">
        <f t="shared" ref="G101" si="850">F101+G96-G97-G98-G99+G100</f>
        <v>4.7058823529411757</v>
      </c>
      <c r="H101" s="24">
        <f t="shared" ref="H101" si="851">G101+H96-H97-H98-H99+H100</f>
        <v>4.7058823529411757</v>
      </c>
      <c r="I101" s="24">
        <f t="shared" ref="I101" si="852">H101+I96-I97-I98-I99+I100</f>
        <v>4.7058823529411757</v>
      </c>
      <c r="J101" s="24">
        <f t="shared" ref="J101" si="853">I101+J96-J97-J98-J99+J100</f>
        <v>4.7058823529411757</v>
      </c>
      <c r="K101" s="24">
        <f t="shared" ref="K101" si="854">J101+K96-K97-K98-K99+K100</f>
        <v>4.7058823529411757</v>
      </c>
      <c r="L101" s="24">
        <f t="shared" ref="L101" si="855">K101+L96-L97-L98-L99+L100</f>
        <v>4.7058823529411757</v>
      </c>
      <c r="M101" s="24">
        <f t="shared" ref="M101" si="856">L101+M96-M97-M98-M99+M100</f>
        <v>4.7058823529411757</v>
      </c>
      <c r="N101" s="24">
        <f t="shared" ref="N101" si="857">M101+N96-N97-N98-N99+N100</f>
        <v>4.7058823529411757</v>
      </c>
      <c r="O101" s="24">
        <f t="shared" ref="O101" si="858">N101+O96-O97-O98-O99+O100</f>
        <v>4.7058823529411757</v>
      </c>
      <c r="P101" s="24">
        <f t="shared" ref="P101" si="859">O101+P96-P97-P98-P99+P100</f>
        <v>4.7058823529411757</v>
      </c>
      <c r="Q101" s="24">
        <f t="shared" ref="Q101" si="860">P101+Q96-Q97-Q98-Q99+Q100</f>
        <v>4.7058823529411757</v>
      </c>
      <c r="R101" s="24">
        <f t="shared" ref="R101" si="861">Q101+R96-R97-R98-R99+R100</f>
        <v>4.7058823529411757</v>
      </c>
      <c r="S101" s="24">
        <f t="shared" ref="S101" si="862">R101+S96-S97-S98-S99+S100</f>
        <v>4.7058823529411757</v>
      </c>
      <c r="T101" s="24">
        <f t="shared" ref="T101" si="863">S101+T96-T97-T98-T99+T100</f>
        <v>4.7058823529411757</v>
      </c>
      <c r="U101" s="24">
        <f t="shared" ref="U101" si="864">T101+U96-U97-U98-U99+U100</f>
        <v>4.7058823529411757</v>
      </c>
      <c r="V101" s="24">
        <f t="shared" ref="V101" si="865">U101+V96-V97-V98-V99+V100</f>
        <v>4.7058823529411757</v>
      </c>
      <c r="W101" s="24">
        <f t="shared" ref="W101" si="866">V101+W96-W97-W98-W99+W100</f>
        <v>4.7058823529411757</v>
      </c>
      <c r="X101" s="24">
        <f t="shared" ref="X101" si="867">W101+X96-X97-X98-X99+X100</f>
        <v>4.7058823529411757</v>
      </c>
      <c r="Y101" s="24">
        <f t="shared" ref="Y101" si="868">X101+Y96-Y97-Y98-Y99+Y100</f>
        <v>4.7058823529411757</v>
      </c>
      <c r="Z101" s="24">
        <f t="shared" ref="Z101" si="869">Y101+Z96-Z97-Z98-Z99+Z100</f>
        <v>4.7058823529411757</v>
      </c>
      <c r="AA101" s="24">
        <f t="shared" ref="AA101" si="870">Z101+AA96-AA97-AA98-AA99+AA100</f>
        <v>4.7058823529411757</v>
      </c>
      <c r="AB101" s="24">
        <f t="shared" ref="AB101" si="871">AA101+AB96-AB97-AB98-AB99+AB100</f>
        <v>4.7058823529411757</v>
      </c>
      <c r="AC101" s="24">
        <f t="shared" ref="AC101" si="872">AB101+AC96-AC97-AC98-AC99+AC100</f>
        <v>4.7058823529411757</v>
      </c>
      <c r="AD101" s="24">
        <f t="shared" ref="AD101" si="873">AC101+AD96-AD97-AD98-AD99+AD100</f>
        <v>4.7058823529411757</v>
      </c>
    </row>
    <row r="102" spans="1:30" ht="12" customHeight="1" x14ac:dyDescent="0.2">
      <c r="A102" s="55" t="s">
        <v>34</v>
      </c>
      <c r="B102" s="56"/>
      <c r="C102" s="64">
        <f>LOOKUP(9^9,107:107)</f>
        <v>4.7058823529411757</v>
      </c>
      <c r="D102" s="7" t="s">
        <v>0</v>
      </c>
      <c r="E102" s="8"/>
      <c r="F102" s="34">
        <v>5</v>
      </c>
      <c r="G102" s="34"/>
      <c r="H102" s="34"/>
      <c r="I102" s="34"/>
      <c r="J102" s="34"/>
      <c r="K102" s="34"/>
      <c r="L102" s="34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4"/>
      <c r="Z102" s="34"/>
      <c r="AA102" s="34"/>
      <c r="AB102" s="34"/>
      <c r="AC102" s="34"/>
      <c r="AD102" s="34"/>
    </row>
    <row r="103" spans="1:30" ht="12" customHeight="1" x14ac:dyDescent="0.2">
      <c r="A103" s="57"/>
      <c r="B103" s="58"/>
      <c r="C103" s="65"/>
      <c r="D103" s="4" t="s">
        <v>1</v>
      </c>
      <c r="E103" s="8"/>
      <c r="F103" s="22">
        <f t="shared" ref="F103" si="874">IF($A102&lt;&gt;"",F$8,0)</f>
        <v>4.7058823529411766</v>
      </c>
      <c r="G103" s="22">
        <f t="shared" ref="G103" si="875">IF($A102&lt;&gt;"",G$8,0)</f>
        <v>0</v>
      </c>
      <c r="H103" s="22">
        <f t="shared" ref="H103" si="876">IF($A102&lt;&gt;"",H$8,0)</f>
        <v>0</v>
      </c>
      <c r="I103" s="22">
        <f t="shared" ref="I103" si="877">IF($A102&lt;&gt;"",I$8,0)</f>
        <v>0</v>
      </c>
      <c r="J103" s="22">
        <f t="shared" ref="J103" si="878">IF($A102&lt;&gt;"",J$8,0)</f>
        <v>0</v>
      </c>
      <c r="K103" s="22">
        <f t="shared" ref="K103" si="879">IF($A102&lt;&gt;"",K$8,0)</f>
        <v>0</v>
      </c>
      <c r="L103" s="22">
        <f t="shared" ref="L103" si="880">IF($A102&lt;&gt;"",L$8,0)</f>
        <v>0</v>
      </c>
      <c r="M103" s="22">
        <f t="shared" ref="M103" si="881">IF($A102&lt;&gt;"",M$8,0)</f>
        <v>0</v>
      </c>
      <c r="N103" s="22">
        <f t="shared" ref="N103" si="882">IF($A102&lt;&gt;"",N$8,0)</f>
        <v>0</v>
      </c>
      <c r="O103" s="22">
        <f t="shared" ref="O103" si="883">IF($A102&lt;&gt;"",O$8,0)</f>
        <v>0</v>
      </c>
      <c r="P103" s="22">
        <f t="shared" ref="P103" si="884">IF($A102&lt;&gt;"",P$8,0)</f>
        <v>0</v>
      </c>
      <c r="Q103" s="22">
        <f t="shared" ref="Q103" si="885">IF($A102&lt;&gt;"",Q$8,0)</f>
        <v>0</v>
      </c>
      <c r="R103" s="22">
        <f t="shared" ref="R103" si="886">IF($A102&lt;&gt;"",R$8,0)</f>
        <v>0</v>
      </c>
      <c r="S103" s="22">
        <f t="shared" ref="S103" si="887">IF($A102&lt;&gt;"",S$8,0)</f>
        <v>0</v>
      </c>
      <c r="T103" s="22">
        <f t="shared" ref="T103" si="888">IF($A102&lt;&gt;"",T$8,0)</f>
        <v>0</v>
      </c>
      <c r="U103" s="22">
        <f t="shared" ref="U103" si="889">IF($A102&lt;&gt;"",U$8,0)</f>
        <v>0</v>
      </c>
      <c r="V103" s="22">
        <f t="shared" ref="V103" si="890">IF($A102&lt;&gt;"",V$8,0)</f>
        <v>0</v>
      </c>
      <c r="W103" s="22">
        <f t="shared" ref="W103" si="891">IF($A102&lt;&gt;"",W$8,0)</f>
        <v>0</v>
      </c>
      <c r="X103" s="22">
        <f t="shared" ref="X103" si="892">IF($A102&lt;&gt;"",X$8,0)</f>
        <v>0</v>
      </c>
      <c r="Y103" s="22">
        <f t="shared" ref="Y103" si="893">IF($A102&lt;&gt;"",Y$8,0)</f>
        <v>0</v>
      </c>
      <c r="Z103" s="22">
        <f t="shared" ref="Z103" si="894">IF($A102&lt;&gt;"",Z$8,0)</f>
        <v>0</v>
      </c>
      <c r="AA103" s="22">
        <f t="shared" ref="AA103" si="895">IF($A102&lt;&gt;"",AA$8,0)</f>
        <v>0</v>
      </c>
      <c r="AB103" s="22">
        <f t="shared" ref="AB103" si="896">IF($A102&lt;&gt;"",AB$8,0)</f>
        <v>0</v>
      </c>
      <c r="AC103" s="22">
        <f t="shared" ref="AC103" si="897">IF($A102&lt;&gt;"",AC$8,0)</f>
        <v>0</v>
      </c>
      <c r="AD103" s="22">
        <f t="shared" ref="AD103" si="898">IF($A102&lt;&gt;"",AD$8,0)</f>
        <v>0</v>
      </c>
    </row>
    <row r="104" spans="1:30" ht="12" customHeight="1" x14ac:dyDescent="0.2">
      <c r="A104" s="57"/>
      <c r="B104" s="58"/>
      <c r="C104" s="65"/>
      <c r="D104" s="47" t="s">
        <v>44</v>
      </c>
      <c r="E104" s="8"/>
      <c r="F104" s="35">
        <v>0</v>
      </c>
      <c r="G104" s="35">
        <v>0</v>
      </c>
      <c r="H104" s="35">
        <v>0</v>
      </c>
      <c r="I104" s="35">
        <v>0</v>
      </c>
      <c r="J104" s="35">
        <v>0</v>
      </c>
      <c r="K104" s="35">
        <v>0</v>
      </c>
      <c r="L104" s="35">
        <v>0</v>
      </c>
      <c r="M104" s="35">
        <v>0</v>
      </c>
      <c r="N104" s="35">
        <v>0</v>
      </c>
      <c r="O104" s="35">
        <v>0</v>
      </c>
      <c r="P104" s="35">
        <v>0</v>
      </c>
      <c r="Q104" s="35">
        <v>0</v>
      </c>
      <c r="R104" s="35">
        <v>0</v>
      </c>
      <c r="S104" s="35">
        <v>0</v>
      </c>
      <c r="T104" s="35">
        <v>0</v>
      </c>
      <c r="U104" s="35">
        <v>0</v>
      </c>
      <c r="V104" s="35">
        <v>0</v>
      </c>
      <c r="W104" s="35">
        <v>0</v>
      </c>
      <c r="X104" s="35">
        <v>0</v>
      </c>
      <c r="Y104" s="35">
        <v>0</v>
      </c>
      <c r="Z104" s="35">
        <v>0</v>
      </c>
      <c r="AA104" s="35">
        <v>0</v>
      </c>
      <c r="AB104" s="35">
        <v>0</v>
      </c>
      <c r="AC104" s="35">
        <v>0</v>
      </c>
      <c r="AD104" s="35">
        <v>0</v>
      </c>
    </row>
    <row r="105" spans="1:30" ht="12" customHeight="1" x14ac:dyDescent="0.2">
      <c r="A105" s="57"/>
      <c r="B105" s="58"/>
      <c r="C105" s="65"/>
      <c r="D105" s="4" t="s">
        <v>14</v>
      </c>
      <c r="E105" s="8"/>
      <c r="F105" s="23">
        <f t="shared" ref="F105" si="899">IF($A102&lt;&gt;"",F$5/F$7,0)</f>
        <v>2.9411764705882355</v>
      </c>
      <c r="G105" s="23">
        <f t="shared" ref="G105:K105" si="900">IF($A102&lt;&gt;"",G$5/G$7,0)</f>
        <v>0</v>
      </c>
      <c r="H105" s="23">
        <f t="shared" si="900"/>
        <v>0</v>
      </c>
      <c r="I105" s="23">
        <f t="shared" si="900"/>
        <v>0</v>
      </c>
      <c r="J105" s="23">
        <f t="shared" si="900"/>
        <v>0</v>
      </c>
      <c r="K105" s="23">
        <f t="shared" si="900"/>
        <v>0</v>
      </c>
      <c r="L105" s="23">
        <f t="shared" ref="L105:AD105" si="901">IF($A102&lt;&gt;"",L$5/L$7,0)</f>
        <v>0</v>
      </c>
      <c r="M105" s="23">
        <f t="shared" si="901"/>
        <v>0</v>
      </c>
      <c r="N105" s="23">
        <f t="shared" si="901"/>
        <v>0</v>
      </c>
      <c r="O105" s="23">
        <f t="shared" si="901"/>
        <v>0</v>
      </c>
      <c r="P105" s="23">
        <f t="shared" si="901"/>
        <v>0</v>
      </c>
      <c r="Q105" s="23">
        <f t="shared" si="901"/>
        <v>0</v>
      </c>
      <c r="R105" s="23">
        <f t="shared" si="901"/>
        <v>0</v>
      </c>
      <c r="S105" s="23">
        <f t="shared" si="901"/>
        <v>0</v>
      </c>
      <c r="T105" s="23">
        <f t="shared" si="901"/>
        <v>0</v>
      </c>
      <c r="U105" s="23">
        <f t="shared" si="901"/>
        <v>0</v>
      </c>
      <c r="V105" s="23">
        <f t="shared" si="901"/>
        <v>0</v>
      </c>
      <c r="W105" s="23">
        <f t="shared" si="901"/>
        <v>0</v>
      </c>
      <c r="X105" s="23">
        <f t="shared" si="901"/>
        <v>0</v>
      </c>
      <c r="Y105" s="23">
        <f t="shared" si="901"/>
        <v>0</v>
      </c>
      <c r="Z105" s="23">
        <f t="shared" si="901"/>
        <v>0</v>
      </c>
      <c r="AA105" s="23">
        <f t="shared" si="901"/>
        <v>0</v>
      </c>
      <c r="AB105" s="23">
        <f t="shared" si="901"/>
        <v>0</v>
      </c>
      <c r="AC105" s="23">
        <f t="shared" si="901"/>
        <v>0</v>
      </c>
      <c r="AD105" s="23">
        <f t="shared" si="901"/>
        <v>0</v>
      </c>
    </row>
    <row r="106" spans="1:30" ht="12" customHeight="1" x14ac:dyDescent="0.2">
      <c r="A106" s="57"/>
      <c r="B106" s="58"/>
      <c r="C106" s="65"/>
      <c r="D106" s="4" t="s">
        <v>4</v>
      </c>
      <c r="E106" s="9"/>
      <c r="F106" s="22">
        <f t="shared" ref="F106" si="902">IF($A102&lt;&gt;"",F$9,0)</f>
        <v>7.3529411764705879</v>
      </c>
      <c r="G106" s="22">
        <f t="shared" ref="G106:K106" si="903">IF($A102&lt;&gt;"",G$9,0)</f>
        <v>0</v>
      </c>
      <c r="H106" s="22">
        <f t="shared" si="903"/>
        <v>0</v>
      </c>
      <c r="I106" s="22">
        <f t="shared" si="903"/>
        <v>0</v>
      </c>
      <c r="J106" s="22">
        <f t="shared" si="903"/>
        <v>0</v>
      </c>
      <c r="K106" s="22">
        <f t="shared" si="903"/>
        <v>0</v>
      </c>
      <c r="L106" s="22">
        <f t="shared" ref="L106:AD106" si="904">IF($A102&lt;&gt;"",L$9,0)</f>
        <v>0</v>
      </c>
      <c r="M106" s="22">
        <f t="shared" si="904"/>
        <v>0</v>
      </c>
      <c r="N106" s="22">
        <f t="shared" si="904"/>
        <v>0</v>
      </c>
      <c r="O106" s="22">
        <f t="shared" si="904"/>
        <v>0</v>
      </c>
      <c r="P106" s="22">
        <f t="shared" si="904"/>
        <v>0</v>
      </c>
      <c r="Q106" s="22">
        <f t="shared" si="904"/>
        <v>0</v>
      </c>
      <c r="R106" s="22">
        <f t="shared" si="904"/>
        <v>0</v>
      </c>
      <c r="S106" s="22">
        <f t="shared" si="904"/>
        <v>0</v>
      </c>
      <c r="T106" s="22">
        <f t="shared" si="904"/>
        <v>0</v>
      </c>
      <c r="U106" s="22">
        <f t="shared" si="904"/>
        <v>0</v>
      </c>
      <c r="V106" s="22">
        <f t="shared" si="904"/>
        <v>0</v>
      </c>
      <c r="W106" s="22">
        <f t="shared" si="904"/>
        <v>0</v>
      </c>
      <c r="X106" s="22">
        <f t="shared" si="904"/>
        <v>0</v>
      </c>
      <c r="Y106" s="22">
        <f t="shared" si="904"/>
        <v>0</v>
      </c>
      <c r="Z106" s="22">
        <f t="shared" si="904"/>
        <v>0</v>
      </c>
      <c r="AA106" s="22">
        <f t="shared" si="904"/>
        <v>0</v>
      </c>
      <c r="AB106" s="22">
        <f t="shared" si="904"/>
        <v>0</v>
      </c>
      <c r="AC106" s="22">
        <f t="shared" si="904"/>
        <v>0</v>
      </c>
      <c r="AD106" s="22">
        <f t="shared" si="904"/>
        <v>0</v>
      </c>
    </row>
    <row r="107" spans="1:30" ht="12" customHeight="1" thickBot="1" x14ac:dyDescent="0.25">
      <c r="A107" s="59"/>
      <c r="B107" s="60"/>
      <c r="C107" s="10"/>
      <c r="D107" s="32" t="s">
        <v>5</v>
      </c>
      <c r="E107" s="30">
        <v>0</v>
      </c>
      <c r="F107" s="24">
        <f t="shared" si="684"/>
        <v>4.7058823529411757</v>
      </c>
      <c r="G107" s="24">
        <f t="shared" ref="G107" si="905">F107+G102-G103-G104-G105+G106</f>
        <v>4.7058823529411757</v>
      </c>
      <c r="H107" s="24">
        <f t="shared" ref="H107" si="906">G107+H102-H103-H104-H105+H106</f>
        <v>4.7058823529411757</v>
      </c>
      <c r="I107" s="24">
        <f t="shared" ref="I107" si="907">H107+I102-I103-I104-I105+I106</f>
        <v>4.7058823529411757</v>
      </c>
      <c r="J107" s="24">
        <f t="shared" ref="J107" si="908">I107+J102-J103-J104-J105+J106</f>
        <v>4.7058823529411757</v>
      </c>
      <c r="K107" s="24">
        <f t="shared" ref="K107" si="909">J107+K102-K103-K104-K105+K106</f>
        <v>4.7058823529411757</v>
      </c>
      <c r="L107" s="24">
        <f t="shared" ref="L107" si="910">K107+L102-L103-L104-L105+L106</f>
        <v>4.7058823529411757</v>
      </c>
      <c r="M107" s="24">
        <f t="shared" ref="M107" si="911">L107+M102-M103-M104-M105+M106</f>
        <v>4.7058823529411757</v>
      </c>
      <c r="N107" s="24">
        <f t="shared" ref="N107" si="912">M107+N102-N103-N104-N105+N106</f>
        <v>4.7058823529411757</v>
      </c>
      <c r="O107" s="24">
        <f t="shared" ref="O107" si="913">N107+O102-O103-O104-O105+O106</f>
        <v>4.7058823529411757</v>
      </c>
      <c r="P107" s="24">
        <f t="shared" ref="P107" si="914">O107+P102-P103-P104-P105+P106</f>
        <v>4.7058823529411757</v>
      </c>
      <c r="Q107" s="24">
        <f t="shared" ref="Q107" si="915">P107+Q102-Q103-Q104-Q105+Q106</f>
        <v>4.7058823529411757</v>
      </c>
      <c r="R107" s="24">
        <f t="shared" ref="R107" si="916">Q107+R102-R103-R104-R105+R106</f>
        <v>4.7058823529411757</v>
      </c>
      <c r="S107" s="24">
        <f t="shared" ref="S107" si="917">R107+S102-S103-S104-S105+S106</f>
        <v>4.7058823529411757</v>
      </c>
      <c r="T107" s="24">
        <f t="shared" ref="T107" si="918">S107+T102-T103-T104-T105+T106</f>
        <v>4.7058823529411757</v>
      </c>
      <c r="U107" s="24">
        <f t="shared" ref="U107" si="919">T107+U102-U103-U104-U105+U106</f>
        <v>4.7058823529411757</v>
      </c>
      <c r="V107" s="24">
        <f t="shared" ref="V107" si="920">U107+V102-V103-V104-V105+V106</f>
        <v>4.7058823529411757</v>
      </c>
      <c r="W107" s="24">
        <f t="shared" ref="W107" si="921">V107+W102-W103-W104-W105+W106</f>
        <v>4.7058823529411757</v>
      </c>
      <c r="X107" s="24">
        <f t="shared" ref="X107" si="922">W107+X102-X103-X104-X105+X106</f>
        <v>4.7058823529411757</v>
      </c>
      <c r="Y107" s="24">
        <f t="shared" ref="Y107" si="923">X107+Y102-Y103-Y104-Y105+Y106</f>
        <v>4.7058823529411757</v>
      </c>
      <c r="Z107" s="24">
        <f t="shared" ref="Z107" si="924">Y107+Z102-Z103-Z104-Z105+Z106</f>
        <v>4.7058823529411757</v>
      </c>
      <c r="AA107" s="24">
        <f t="shared" ref="AA107" si="925">Z107+AA102-AA103-AA104-AA105+AA106</f>
        <v>4.7058823529411757</v>
      </c>
      <c r="AB107" s="24">
        <f t="shared" ref="AB107" si="926">AA107+AB102-AB103-AB104-AB105+AB106</f>
        <v>4.7058823529411757</v>
      </c>
      <c r="AC107" s="24">
        <f t="shared" ref="AC107" si="927">AB107+AC102-AC103-AC104-AC105+AC106</f>
        <v>4.7058823529411757</v>
      </c>
      <c r="AD107" s="24">
        <f t="shared" ref="AD107" si="928">AC107+AD102-AD103-AD104-AD105+AD106</f>
        <v>4.7058823529411757</v>
      </c>
    </row>
    <row r="108" spans="1:30" ht="12" customHeight="1" x14ac:dyDescent="0.2">
      <c r="A108" s="55" t="s">
        <v>35</v>
      </c>
      <c r="B108" s="56"/>
      <c r="C108" s="64">
        <f>LOOKUP(9^9,113:113)</f>
        <v>4.7058823529411757</v>
      </c>
      <c r="D108" s="7" t="s">
        <v>0</v>
      </c>
      <c r="E108" s="8"/>
      <c r="F108" s="34">
        <v>5</v>
      </c>
      <c r="G108" s="34"/>
      <c r="H108" s="34"/>
      <c r="I108" s="34"/>
      <c r="J108" s="34"/>
      <c r="K108" s="34"/>
      <c r="L108" s="34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4"/>
      <c r="Z108" s="34"/>
      <c r="AA108" s="34"/>
      <c r="AB108" s="34"/>
      <c r="AC108" s="34"/>
      <c r="AD108" s="34"/>
    </row>
    <row r="109" spans="1:30" ht="12" customHeight="1" x14ac:dyDescent="0.2">
      <c r="A109" s="57"/>
      <c r="B109" s="58"/>
      <c r="C109" s="65"/>
      <c r="D109" s="4" t="s">
        <v>1</v>
      </c>
      <c r="E109" s="8"/>
      <c r="F109" s="22">
        <f t="shared" ref="F109" si="929">IF($A108&lt;&gt;"",F$8,0)</f>
        <v>4.7058823529411766</v>
      </c>
      <c r="G109" s="22">
        <f t="shared" ref="G109" si="930">IF($A108&lt;&gt;"",G$8,0)</f>
        <v>0</v>
      </c>
      <c r="H109" s="22">
        <f t="shared" ref="H109" si="931">IF($A108&lt;&gt;"",H$8,0)</f>
        <v>0</v>
      </c>
      <c r="I109" s="22">
        <f t="shared" ref="I109" si="932">IF($A108&lt;&gt;"",I$8,0)</f>
        <v>0</v>
      </c>
      <c r="J109" s="22">
        <f t="shared" ref="J109" si="933">IF($A108&lt;&gt;"",J$8,0)</f>
        <v>0</v>
      </c>
      <c r="K109" s="22">
        <f t="shared" ref="K109" si="934">IF($A108&lt;&gt;"",K$8,0)</f>
        <v>0</v>
      </c>
      <c r="L109" s="22">
        <f t="shared" ref="L109" si="935">IF($A108&lt;&gt;"",L$8,0)</f>
        <v>0</v>
      </c>
      <c r="M109" s="22">
        <f t="shared" ref="M109" si="936">IF($A108&lt;&gt;"",M$8,0)</f>
        <v>0</v>
      </c>
      <c r="N109" s="22">
        <f t="shared" ref="N109" si="937">IF($A108&lt;&gt;"",N$8,0)</f>
        <v>0</v>
      </c>
      <c r="O109" s="22">
        <f t="shared" ref="O109" si="938">IF($A108&lt;&gt;"",O$8,0)</f>
        <v>0</v>
      </c>
      <c r="P109" s="22">
        <f t="shared" ref="P109" si="939">IF($A108&lt;&gt;"",P$8,0)</f>
        <v>0</v>
      </c>
      <c r="Q109" s="22">
        <f t="shared" ref="Q109" si="940">IF($A108&lt;&gt;"",Q$8,0)</f>
        <v>0</v>
      </c>
      <c r="R109" s="22">
        <f t="shared" ref="R109" si="941">IF($A108&lt;&gt;"",R$8,0)</f>
        <v>0</v>
      </c>
      <c r="S109" s="22">
        <f t="shared" ref="S109" si="942">IF($A108&lt;&gt;"",S$8,0)</f>
        <v>0</v>
      </c>
      <c r="T109" s="22">
        <f t="shared" ref="T109" si="943">IF($A108&lt;&gt;"",T$8,0)</f>
        <v>0</v>
      </c>
      <c r="U109" s="22">
        <f t="shared" ref="U109" si="944">IF($A108&lt;&gt;"",U$8,0)</f>
        <v>0</v>
      </c>
      <c r="V109" s="22">
        <f t="shared" ref="V109" si="945">IF($A108&lt;&gt;"",V$8,0)</f>
        <v>0</v>
      </c>
      <c r="W109" s="22">
        <f t="shared" ref="W109" si="946">IF($A108&lt;&gt;"",W$8,0)</f>
        <v>0</v>
      </c>
      <c r="X109" s="22">
        <f t="shared" ref="X109" si="947">IF($A108&lt;&gt;"",X$8,0)</f>
        <v>0</v>
      </c>
      <c r="Y109" s="22">
        <f t="shared" ref="Y109" si="948">IF($A108&lt;&gt;"",Y$8,0)</f>
        <v>0</v>
      </c>
      <c r="Z109" s="22">
        <f t="shared" ref="Z109" si="949">IF($A108&lt;&gt;"",Z$8,0)</f>
        <v>0</v>
      </c>
      <c r="AA109" s="22">
        <f t="shared" ref="AA109" si="950">IF($A108&lt;&gt;"",AA$8,0)</f>
        <v>0</v>
      </c>
      <c r="AB109" s="22">
        <f t="shared" ref="AB109" si="951">IF($A108&lt;&gt;"",AB$8,0)</f>
        <v>0</v>
      </c>
      <c r="AC109" s="22">
        <f t="shared" ref="AC109" si="952">IF($A108&lt;&gt;"",AC$8,0)</f>
        <v>0</v>
      </c>
      <c r="AD109" s="22">
        <f t="shared" ref="AD109" si="953">IF($A108&lt;&gt;"",AD$8,0)</f>
        <v>0</v>
      </c>
    </row>
    <row r="110" spans="1:30" ht="12" customHeight="1" x14ac:dyDescent="0.2">
      <c r="A110" s="57"/>
      <c r="B110" s="58"/>
      <c r="C110" s="65"/>
      <c r="D110" s="47" t="s">
        <v>44</v>
      </c>
      <c r="E110" s="8"/>
      <c r="F110" s="35">
        <v>0</v>
      </c>
      <c r="G110" s="35">
        <v>0</v>
      </c>
      <c r="H110" s="35">
        <v>0</v>
      </c>
      <c r="I110" s="35">
        <v>0</v>
      </c>
      <c r="J110" s="35">
        <v>0</v>
      </c>
      <c r="K110" s="35">
        <v>0</v>
      </c>
      <c r="L110" s="35">
        <v>0</v>
      </c>
      <c r="M110" s="35">
        <v>0</v>
      </c>
      <c r="N110" s="35">
        <v>0</v>
      </c>
      <c r="O110" s="35">
        <v>0</v>
      </c>
      <c r="P110" s="35">
        <v>0</v>
      </c>
      <c r="Q110" s="35">
        <v>0</v>
      </c>
      <c r="R110" s="35">
        <v>0</v>
      </c>
      <c r="S110" s="35">
        <v>0</v>
      </c>
      <c r="T110" s="35">
        <v>0</v>
      </c>
      <c r="U110" s="35">
        <v>0</v>
      </c>
      <c r="V110" s="35">
        <v>0</v>
      </c>
      <c r="W110" s="35">
        <v>0</v>
      </c>
      <c r="X110" s="35">
        <v>0</v>
      </c>
      <c r="Y110" s="35">
        <v>0</v>
      </c>
      <c r="Z110" s="35">
        <v>0</v>
      </c>
      <c r="AA110" s="35">
        <v>0</v>
      </c>
      <c r="AB110" s="35">
        <v>0</v>
      </c>
      <c r="AC110" s="35">
        <v>0</v>
      </c>
      <c r="AD110" s="35">
        <v>0</v>
      </c>
    </row>
    <row r="111" spans="1:30" ht="12" customHeight="1" x14ac:dyDescent="0.2">
      <c r="A111" s="57"/>
      <c r="B111" s="58"/>
      <c r="C111" s="65"/>
      <c r="D111" s="4" t="s">
        <v>14</v>
      </c>
      <c r="E111" s="8"/>
      <c r="F111" s="23">
        <f t="shared" ref="F111" si="954">IF($A108&lt;&gt;"",F$5/F$7,0)</f>
        <v>2.9411764705882355</v>
      </c>
      <c r="G111" s="23">
        <f t="shared" ref="G111:K111" si="955">IF($A108&lt;&gt;"",G$5/G$7,0)</f>
        <v>0</v>
      </c>
      <c r="H111" s="23">
        <f t="shared" si="955"/>
        <v>0</v>
      </c>
      <c r="I111" s="23">
        <f t="shared" si="955"/>
        <v>0</v>
      </c>
      <c r="J111" s="23">
        <f t="shared" si="955"/>
        <v>0</v>
      </c>
      <c r="K111" s="23">
        <f t="shared" si="955"/>
        <v>0</v>
      </c>
      <c r="L111" s="23">
        <f t="shared" ref="L111:AD111" si="956">IF($A108&lt;&gt;"",L$5/L$7,0)</f>
        <v>0</v>
      </c>
      <c r="M111" s="23">
        <f t="shared" si="956"/>
        <v>0</v>
      </c>
      <c r="N111" s="23">
        <f t="shared" si="956"/>
        <v>0</v>
      </c>
      <c r="O111" s="23">
        <f t="shared" si="956"/>
        <v>0</v>
      </c>
      <c r="P111" s="23">
        <f t="shared" si="956"/>
        <v>0</v>
      </c>
      <c r="Q111" s="23">
        <f t="shared" si="956"/>
        <v>0</v>
      </c>
      <c r="R111" s="23">
        <f t="shared" si="956"/>
        <v>0</v>
      </c>
      <c r="S111" s="23">
        <f t="shared" si="956"/>
        <v>0</v>
      </c>
      <c r="T111" s="23">
        <f t="shared" si="956"/>
        <v>0</v>
      </c>
      <c r="U111" s="23">
        <f t="shared" si="956"/>
        <v>0</v>
      </c>
      <c r="V111" s="23">
        <f t="shared" si="956"/>
        <v>0</v>
      </c>
      <c r="W111" s="23">
        <f t="shared" si="956"/>
        <v>0</v>
      </c>
      <c r="X111" s="23">
        <f t="shared" si="956"/>
        <v>0</v>
      </c>
      <c r="Y111" s="23">
        <f t="shared" si="956"/>
        <v>0</v>
      </c>
      <c r="Z111" s="23">
        <f t="shared" si="956"/>
        <v>0</v>
      </c>
      <c r="AA111" s="23">
        <f t="shared" si="956"/>
        <v>0</v>
      </c>
      <c r="AB111" s="23">
        <f t="shared" si="956"/>
        <v>0</v>
      </c>
      <c r="AC111" s="23">
        <f t="shared" si="956"/>
        <v>0</v>
      </c>
      <c r="AD111" s="23">
        <f t="shared" si="956"/>
        <v>0</v>
      </c>
    </row>
    <row r="112" spans="1:30" ht="12" customHeight="1" x14ac:dyDescent="0.2">
      <c r="A112" s="57"/>
      <c r="B112" s="58"/>
      <c r="C112" s="65"/>
      <c r="D112" s="4" t="s">
        <v>4</v>
      </c>
      <c r="E112" s="9"/>
      <c r="F112" s="22">
        <f t="shared" ref="F112" si="957">IF($A108&lt;&gt;"",F$9,0)</f>
        <v>7.3529411764705879</v>
      </c>
      <c r="G112" s="22">
        <f t="shared" ref="G112:K112" si="958">IF($A108&lt;&gt;"",G$9,0)</f>
        <v>0</v>
      </c>
      <c r="H112" s="22">
        <f t="shared" si="958"/>
        <v>0</v>
      </c>
      <c r="I112" s="22">
        <f t="shared" si="958"/>
        <v>0</v>
      </c>
      <c r="J112" s="22">
        <f t="shared" si="958"/>
        <v>0</v>
      </c>
      <c r="K112" s="22">
        <f t="shared" si="958"/>
        <v>0</v>
      </c>
      <c r="L112" s="22">
        <f t="shared" ref="L112:AD112" si="959">IF($A108&lt;&gt;"",L$9,0)</f>
        <v>0</v>
      </c>
      <c r="M112" s="22">
        <f t="shared" si="959"/>
        <v>0</v>
      </c>
      <c r="N112" s="22">
        <f t="shared" si="959"/>
        <v>0</v>
      </c>
      <c r="O112" s="22">
        <f t="shared" si="959"/>
        <v>0</v>
      </c>
      <c r="P112" s="22">
        <f t="shared" si="959"/>
        <v>0</v>
      </c>
      <c r="Q112" s="22">
        <f t="shared" si="959"/>
        <v>0</v>
      </c>
      <c r="R112" s="22">
        <f t="shared" si="959"/>
        <v>0</v>
      </c>
      <c r="S112" s="22">
        <f t="shared" si="959"/>
        <v>0</v>
      </c>
      <c r="T112" s="22">
        <f t="shared" si="959"/>
        <v>0</v>
      </c>
      <c r="U112" s="22">
        <f t="shared" si="959"/>
        <v>0</v>
      </c>
      <c r="V112" s="22">
        <f t="shared" si="959"/>
        <v>0</v>
      </c>
      <c r="W112" s="22">
        <f t="shared" si="959"/>
        <v>0</v>
      </c>
      <c r="X112" s="22">
        <f t="shared" si="959"/>
        <v>0</v>
      </c>
      <c r="Y112" s="22">
        <f t="shared" si="959"/>
        <v>0</v>
      </c>
      <c r="Z112" s="22">
        <f t="shared" si="959"/>
        <v>0</v>
      </c>
      <c r="AA112" s="22">
        <f t="shared" si="959"/>
        <v>0</v>
      </c>
      <c r="AB112" s="22">
        <f t="shared" si="959"/>
        <v>0</v>
      </c>
      <c r="AC112" s="22">
        <f t="shared" si="959"/>
        <v>0</v>
      </c>
      <c r="AD112" s="22">
        <f t="shared" si="959"/>
        <v>0</v>
      </c>
    </row>
    <row r="113" spans="1:30" ht="12" customHeight="1" thickBot="1" x14ac:dyDescent="0.25">
      <c r="A113" s="59"/>
      <c r="B113" s="60"/>
      <c r="C113" s="10"/>
      <c r="D113" s="32" t="s">
        <v>5</v>
      </c>
      <c r="E113" s="30">
        <v>0</v>
      </c>
      <c r="F113" s="24">
        <f t="shared" si="684"/>
        <v>4.7058823529411757</v>
      </c>
      <c r="G113" s="24">
        <f t="shared" ref="G113" si="960">F113+G108-G109-G110-G111+G112</f>
        <v>4.7058823529411757</v>
      </c>
      <c r="H113" s="24">
        <f t="shared" ref="H113" si="961">G113+H108-H109-H110-H111+H112</f>
        <v>4.7058823529411757</v>
      </c>
      <c r="I113" s="24">
        <f t="shared" ref="I113" si="962">H113+I108-I109-I110-I111+I112</f>
        <v>4.7058823529411757</v>
      </c>
      <c r="J113" s="24">
        <f t="shared" ref="J113" si="963">I113+J108-J109-J110-J111+J112</f>
        <v>4.7058823529411757</v>
      </c>
      <c r="K113" s="24">
        <f t="shared" ref="K113" si="964">J113+K108-K109-K110-K111+K112</f>
        <v>4.7058823529411757</v>
      </c>
      <c r="L113" s="24">
        <f t="shared" ref="L113" si="965">K113+L108-L109-L110-L111+L112</f>
        <v>4.7058823529411757</v>
      </c>
      <c r="M113" s="24">
        <f t="shared" ref="M113" si="966">L113+M108-M109-M110-M111+M112</f>
        <v>4.7058823529411757</v>
      </c>
      <c r="N113" s="24">
        <f t="shared" ref="N113" si="967">M113+N108-N109-N110-N111+N112</f>
        <v>4.7058823529411757</v>
      </c>
      <c r="O113" s="24">
        <f t="shared" ref="O113" si="968">N113+O108-O109-O110-O111+O112</f>
        <v>4.7058823529411757</v>
      </c>
      <c r="P113" s="24">
        <f t="shared" ref="P113" si="969">O113+P108-P109-P110-P111+P112</f>
        <v>4.7058823529411757</v>
      </c>
      <c r="Q113" s="24">
        <f t="shared" ref="Q113" si="970">P113+Q108-Q109-Q110-Q111+Q112</f>
        <v>4.7058823529411757</v>
      </c>
      <c r="R113" s="24">
        <f t="shared" ref="R113" si="971">Q113+R108-R109-R110-R111+R112</f>
        <v>4.7058823529411757</v>
      </c>
      <c r="S113" s="24">
        <f t="shared" ref="S113" si="972">R113+S108-S109-S110-S111+S112</f>
        <v>4.7058823529411757</v>
      </c>
      <c r="T113" s="24">
        <f t="shared" ref="T113" si="973">S113+T108-T109-T110-T111+T112</f>
        <v>4.7058823529411757</v>
      </c>
      <c r="U113" s="24">
        <f t="shared" ref="U113" si="974">T113+U108-U109-U110-U111+U112</f>
        <v>4.7058823529411757</v>
      </c>
      <c r="V113" s="24">
        <f t="shared" ref="V113" si="975">U113+V108-V109-V110-V111+V112</f>
        <v>4.7058823529411757</v>
      </c>
      <c r="W113" s="24">
        <f t="shared" ref="W113" si="976">V113+W108-W109-W110-W111+W112</f>
        <v>4.7058823529411757</v>
      </c>
      <c r="X113" s="24">
        <f t="shared" ref="X113" si="977">W113+X108-X109-X110-X111+X112</f>
        <v>4.7058823529411757</v>
      </c>
      <c r="Y113" s="24">
        <f t="shared" ref="Y113" si="978">X113+Y108-Y109-Y110-Y111+Y112</f>
        <v>4.7058823529411757</v>
      </c>
      <c r="Z113" s="24">
        <f t="shared" ref="Z113" si="979">Y113+Z108-Z109-Z110-Z111+Z112</f>
        <v>4.7058823529411757</v>
      </c>
      <c r="AA113" s="24">
        <f t="shared" ref="AA113" si="980">Z113+AA108-AA109-AA110-AA111+AA112</f>
        <v>4.7058823529411757</v>
      </c>
      <c r="AB113" s="24">
        <f t="shared" ref="AB113" si="981">AA113+AB108-AB109-AB110-AB111+AB112</f>
        <v>4.7058823529411757</v>
      </c>
      <c r="AC113" s="24">
        <f t="shared" ref="AC113" si="982">AB113+AC108-AC109-AC110-AC111+AC112</f>
        <v>4.7058823529411757</v>
      </c>
      <c r="AD113" s="24">
        <f t="shared" ref="AD113" si="983">AC113+AD108-AD109-AD110-AD111+AD112</f>
        <v>4.7058823529411757</v>
      </c>
    </row>
    <row r="114" spans="1:30" ht="12" customHeight="1" x14ac:dyDescent="0.2">
      <c r="A114" s="55"/>
      <c r="B114" s="56"/>
      <c r="C114" s="64">
        <f>LOOKUP(9^9,119:119)</f>
        <v>0</v>
      </c>
      <c r="D114" s="7" t="s">
        <v>0</v>
      </c>
      <c r="E114" s="8"/>
      <c r="F114" s="34"/>
      <c r="G114" s="34"/>
      <c r="H114" s="34"/>
      <c r="I114" s="34"/>
      <c r="J114" s="34"/>
      <c r="K114" s="34"/>
      <c r="L114" s="34"/>
      <c r="M114" s="34"/>
      <c r="N114" s="34"/>
      <c r="O114" s="34"/>
      <c r="P114" s="34"/>
      <c r="Q114" s="34"/>
      <c r="R114" s="34"/>
      <c r="S114" s="34"/>
      <c r="T114" s="34"/>
      <c r="U114" s="34"/>
      <c r="V114" s="34"/>
      <c r="W114" s="34"/>
      <c r="X114" s="34"/>
      <c r="Y114" s="34"/>
      <c r="Z114" s="34"/>
      <c r="AA114" s="34"/>
      <c r="AB114" s="34"/>
      <c r="AC114" s="34"/>
      <c r="AD114" s="34"/>
    </row>
    <row r="115" spans="1:30" ht="12" customHeight="1" x14ac:dyDescent="0.2">
      <c r="A115" s="57"/>
      <c r="B115" s="58"/>
      <c r="C115" s="65"/>
      <c r="D115" s="4" t="s">
        <v>1</v>
      </c>
      <c r="E115" s="8"/>
      <c r="F115" s="22">
        <f t="shared" ref="F115" si="984">IF($A114&lt;&gt;"",F$8,0)</f>
        <v>0</v>
      </c>
      <c r="G115" s="22">
        <f t="shared" ref="G115" si="985">IF($A114&lt;&gt;"",G$8,0)</f>
        <v>0</v>
      </c>
      <c r="H115" s="22">
        <f t="shared" ref="H115" si="986">IF($A114&lt;&gt;"",H$8,0)</f>
        <v>0</v>
      </c>
      <c r="I115" s="22">
        <f t="shared" ref="I115" si="987">IF($A114&lt;&gt;"",I$8,0)</f>
        <v>0</v>
      </c>
      <c r="J115" s="22">
        <f t="shared" ref="J115" si="988">IF($A114&lt;&gt;"",J$8,0)</f>
        <v>0</v>
      </c>
      <c r="K115" s="22">
        <f t="shared" ref="K115" si="989">IF($A114&lt;&gt;"",K$8,0)</f>
        <v>0</v>
      </c>
      <c r="L115" s="22">
        <f t="shared" ref="L115" si="990">IF($A114&lt;&gt;"",L$8,0)</f>
        <v>0</v>
      </c>
      <c r="M115" s="22">
        <f t="shared" ref="M115" si="991">IF($A114&lt;&gt;"",M$8,0)</f>
        <v>0</v>
      </c>
      <c r="N115" s="22">
        <f t="shared" ref="N115" si="992">IF($A114&lt;&gt;"",N$8,0)</f>
        <v>0</v>
      </c>
      <c r="O115" s="22">
        <f t="shared" ref="O115" si="993">IF($A114&lt;&gt;"",O$8,0)</f>
        <v>0</v>
      </c>
      <c r="P115" s="22">
        <f t="shared" ref="P115" si="994">IF($A114&lt;&gt;"",P$8,0)</f>
        <v>0</v>
      </c>
      <c r="Q115" s="22">
        <f t="shared" ref="Q115" si="995">IF($A114&lt;&gt;"",Q$8,0)</f>
        <v>0</v>
      </c>
      <c r="R115" s="22">
        <f t="shared" ref="R115" si="996">IF($A114&lt;&gt;"",R$8,0)</f>
        <v>0</v>
      </c>
      <c r="S115" s="22">
        <f t="shared" ref="S115" si="997">IF($A114&lt;&gt;"",S$8,0)</f>
        <v>0</v>
      </c>
      <c r="T115" s="22">
        <f t="shared" ref="T115" si="998">IF($A114&lt;&gt;"",T$8,0)</f>
        <v>0</v>
      </c>
      <c r="U115" s="22">
        <f t="shared" ref="U115" si="999">IF($A114&lt;&gt;"",U$8,0)</f>
        <v>0</v>
      </c>
      <c r="V115" s="22">
        <f t="shared" ref="V115" si="1000">IF($A114&lt;&gt;"",V$8,0)</f>
        <v>0</v>
      </c>
      <c r="W115" s="22">
        <f t="shared" ref="W115" si="1001">IF($A114&lt;&gt;"",W$8,0)</f>
        <v>0</v>
      </c>
      <c r="X115" s="22">
        <f t="shared" ref="X115" si="1002">IF($A114&lt;&gt;"",X$8,0)</f>
        <v>0</v>
      </c>
      <c r="Y115" s="22">
        <f t="shared" ref="Y115" si="1003">IF($A114&lt;&gt;"",Y$8,0)</f>
        <v>0</v>
      </c>
      <c r="Z115" s="22">
        <f t="shared" ref="Z115" si="1004">IF($A114&lt;&gt;"",Z$8,0)</f>
        <v>0</v>
      </c>
      <c r="AA115" s="22">
        <f t="shared" ref="AA115" si="1005">IF($A114&lt;&gt;"",AA$8,0)</f>
        <v>0</v>
      </c>
      <c r="AB115" s="22">
        <f t="shared" ref="AB115" si="1006">IF($A114&lt;&gt;"",AB$8,0)</f>
        <v>0</v>
      </c>
      <c r="AC115" s="22">
        <f t="shared" ref="AC115" si="1007">IF($A114&lt;&gt;"",AC$8,0)</f>
        <v>0</v>
      </c>
      <c r="AD115" s="22">
        <f t="shared" ref="AD115" si="1008">IF($A114&lt;&gt;"",AD$8,0)</f>
        <v>0</v>
      </c>
    </row>
    <row r="116" spans="1:30" ht="12" customHeight="1" x14ac:dyDescent="0.2">
      <c r="A116" s="57"/>
      <c r="B116" s="58"/>
      <c r="C116" s="65"/>
      <c r="D116" s="47" t="s">
        <v>44</v>
      </c>
      <c r="E116" s="8"/>
      <c r="F116" s="35">
        <v>0</v>
      </c>
      <c r="G116" s="35">
        <v>0</v>
      </c>
      <c r="H116" s="35">
        <v>0</v>
      </c>
      <c r="I116" s="35">
        <v>0</v>
      </c>
      <c r="J116" s="35">
        <v>0</v>
      </c>
      <c r="K116" s="35">
        <v>0</v>
      </c>
      <c r="L116" s="35">
        <v>0</v>
      </c>
      <c r="M116" s="35">
        <v>0</v>
      </c>
      <c r="N116" s="35">
        <v>0</v>
      </c>
      <c r="O116" s="35">
        <v>0</v>
      </c>
      <c r="P116" s="35">
        <v>0</v>
      </c>
      <c r="Q116" s="35">
        <v>0</v>
      </c>
      <c r="R116" s="35">
        <v>0</v>
      </c>
      <c r="S116" s="35">
        <v>0</v>
      </c>
      <c r="T116" s="35">
        <v>0</v>
      </c>
      <c r="U116" s="35">
        <v>0</v>
      </c>
      <c r="V116" s="35">
        <v>0</v>
      </c>
      <c r="W116" s="35">
        <v>0</v>
      </c>
      <c r="X116" s="35">
        <v>0</v>
      </c>
      <c r="Y116" s="35">
        <v>0</v>
      </c>
      <c r="Z116" s="35">
        <v>0</v>
      </c>
      <c r="AA116" s="35">
        <v>0</v>
      </c>
      <c r="AB116" s="35">
        <v>0</v>
      </c>
      <c r="AC116" s="35">
        <v>0</v>
      </c>
      <c r="AD116" s="35">
        <v>0</v>
      </c>
    </row>
    <row r="117" spans="1:30" ht="12" customHeight="1" x14ac:dyDescent="0.2">
      <c r="A117" s="57"/>
      <c r="B117" s="58"/>
      <c r="C117" s="65"/>
      <c r="D117" s="4" t="s">
        <v>14</v>
      </c>
      <c r="E117" s="8"/>
      <c r="F117" s="23">
        <f t="shared" ref="F117" si="1009">IF($A114&lt;&gt;"",F$5/F$7,0)</f>
        <v>0</v>
      </c>
      <c r="G117" s="23">
        <f t="shared" ref="G117:K117" si="1010">IF($A114&lt;&gt;"",G$5/G$7,0)</f>
        <v>0</v>
      </c>
      <c r="H117" s="23">
        <f t="shared" si="1010"/>
        <v>0</v>
      </c>
      <c r="I117" s="23">
        <f t="shared" si="1010"/>
        <v>0</v>
      </c>
      <c r="J117" s="23">
        <f t="shared" si="1010"/>
        <v>0</v>
      </c>
      <c r="K117" s="23">
        <f t="shared" si="1010"/>
        <v>0</v>
      </c>
      <c r="L117" s="23">
        <f t="shared" ref="L117:AD117" si="1011">IF($A114&lt;&gt;"",L$5/L$7,0)</f>
        <v>0</v>
      </c>
      <c r="M117" s="23">
        <f t="shared" si="1011"/>
        <v>0</v>
      </c>
      <c r="N117" s="23">
        <f t="shared" si="1011"/>
        <v>0</v>
      </c>
      <c r="O117" s="23">
        <f t="shared" si="1011"/>
        <v>0</v>
      </c>
      <c r="P117" s="23">
        <f t="shared" si="1011"/>
        <v>0</v>
      </c>
      <c r="Q117" s="23">
        <f t="shared" si="1011"/>
        <v>0</v>
      </c>
      <c r="R117" s="23">
        <f t="shared" si="1011"/>
        <v>0</v>
      </c>
      <c r="S117" s="23">
        <f t="shared" si="1011"/>
        <v>0</v>
      </c>
      <c r="T117" s="23">
        <f t="shared" si="1011"/>
        <v>0</v>
      </c>
      <c r="U117" s="23">
        <f t="shared" si="1011"/>
        <v>0</v>
      </c>
      <c r="V117" s="23">
        <f t="shared" si="1011"/>
        <v>0</v>
      </c>
      <c r="W117" s="23">
        <f t="shared" si="1011"/>
        <v>0</v>
      </c>
      <c r="X117" s="23">
        <f t="shared" si="1011"/>
        <v>0</v>
      </c>
      <c r="Y117" s="23">
        <f t="shared" si="1011"/>
        <v>0</v>
      </c>
      <c r="Z117" s="23">
        <f t="shared" si="1011"/>
        <v>0</v>
      </c>
      <c r="AA117" s="23">
        <f t="shared" si="1011"/>
        <v>0</v>
      </c>
      <c r="AB117" s="23">
        <f t="shared" si="1011"/>
        <v>0</v>
      </c>
      <c r="AC117" s="23">
        <f t="shared" si="1011"/>
        <v>0</v>
      </c>
      <c r="AD117" s="23">
        <f t="shared" si="1011"/>
        <v>0</v>
      </c>
    </row>
    <row r="118" spans="1:30" ht="12" customHeight="1" x14ac:dyDescent="0.2">
      <c r="A118" s="57"/>
      <c r="B118" s="58"/>
      <c r="C118" s="65"/>
      <c r="D118" s="4" t="s">
        <v>4</v>
      </c>
      <c r="E118" s="9"/>
      <c r="F118" s="22">
        <f t="shared" ref="F118" si="1012">IF($A114&lt;&gt;"",F$9,0)</f>
        <v>0</v>
      </c>
      <c r="G118" s="22">
        <f t="shared" ref="G118:K118" si="1013">IF($A114&lt;&gt;"",G$9,0)</f>
        <v>0</v>
      </c>
      <c r="H118" s="22">
        <f t="shared" si="1013"/>
        <v>0</v>
      </c>
      <c r="I118" s="22">
        <f t="shared" si="1013"/>
        <v>0</v>
      </c>
      <c r="J118" s="22">
        <f t="shared" si="1013"/>
        <v>0</v>
      </c>
      <c r="K118" s="22">
        <f t="shared" si="1013"/>
        <v>0</v>
      </c>
      <c r="L118" s="22">
        <f t="shared" ref="L118:AD118" si="1014">IF($A114&lt;&gt;"",L$9,0)</f>
        <v>0</v>
      </c>
      <c r="M118" s="22">
        <f t="shared" si="1014"/>
        <v>0</v>
      </c>
      <c r="N118" s="22">
        <f t="shared" si="1014"/>
        <v>0</v>
      </c>
      <c r="O118" s="22">
        <f t="shared" si="1014"/>
        <v>0</v>
      </c>
      <c r="P118" s="22">
        <f t="shared" si="1014"/>
        <v>0</v>
      </c>
      <c r="Q118" s="22">
        <f t="shared" si="1014"/>
        <v>0</v>
      </c>
      <c r="R118" s="22">
        <f t="shared" si="1014"/>
        <v>0</v>
      </c>
      <c r="S118" s="22">
        <f t="shared" si="1014"/>
        <v>0</v>
      </c>
      <c r="T118" s="22">
        <f t="shared" si="1014"/>
        <v>0</v>
      </c>
      <c r="U118" s="22">
        <f t="shared" si="1014"/>
        <v>0</v>
      </c>
      <c r="V118" s="22">
        <f t="shared" si="1014"/>
        <v>0</v>
      </c>
      <c r="W118" s="22">
        <f t="shared" si="1014"/>
        <v>0</v>
      </c>
      <c r="X118" s="22">
        <f t="shared" si="1014"/>
        <v>0</v>
      </c>
      <c r="Y118" s="22">
        <f t="shared" si="1014"/>
        <v>0</v>
      </c>
      <c r="Z118" s="22">
        <f t="shared" si="1014"/>
        <v>0</v>
      </c>
      <c r="AA118" s="22">
        <f t="shared" si="1014"/>
        <v>0</v>
      </c>
      <c r="AB118" s="22">
        <f t="shared" si="1014"/>
        <v>0</v>
      </c>
      <c r="AC118" s="22">
        <f t="shared" si="1014"/>
        <v>0</v>
      </c>
      <c r="AD118" s="22">
        <f t="shared" si="1014"/>
        <v>0</v>
      </c>
    </row>
    <row r="119" spans="1:30" ht="12" customHeight="1" thickBot="1" x14ac:dyDescent="0.25">
      <c r="A119" s="59"/>
      <c r="B119" s="60"/>
      <c r="C119" s="10"/>
      <c r="D119" s="32" t="s">
        <v>5</v>
      </c>
      <c r="E119" s="30">
        <v>0</v>
      </c>
      <c r="F119" s="24">
        <f t="shared" si="684"/>
        <v>0</v>
      </c>
      <c r="G119" s="24">
        <f t="shared" ref="G119" si="1015">F119+G114-G115-G116-G117+G118</f>
        <v>0</v>
      </c>
      <c r="H119" s="24">
        <f t="shared" ref="H119" si="1016">G119+H114-H115-H116-H117+H118</f>
        <v>0</v>
      </c>
      <c r="I119" s="24">
        <f t="shared" ref="I119" si="1017">H119+I114-I115-I116-I117+I118</f>
        <v>0</v>
      </c>
      <c r="J119" s="24">
        <f t="shared" ref="J119" si="1018">I119+J114-J115-J116-J117+J118</f>
        <v>0</v>
      </c>
      <c r="K119" s="24">
        <f t="shared" ref="K119" si="1019">J119+K114-K115-K116-K117+K118</f>
        <v>0</v>
      </c>
      <c r="L119" s="24">
        <f t="shared" ref="L119" si="1020">K119+L114-L115-L116-L117+L118</f>
        <v>0</v>
      </c>
      <c r="M119" s="24">
        <f t="shared" ref="M119" si="1021">L119+M114-M115-M116-M117+M118</f>
        <v>0</v>
      </c>
      <c r="N119" s="24">
        <f t="shared" ref="N119" si="1022">M119+N114-N115-N116-N117+N118</f>
        <v>0</v>
      </c>
      <c r="O119" s="24">
        <f t="shared" ref="O119" si="1023">N119+O114-O115-O116-O117+O118</f>
        <v>0</v>
      </c>
      <c r="P119" s="24">
        <f t="shared" ref="P119" si="1024">O119+P114-P115-P116-P117+P118</f>
        <v>0</v>
      </c>
      <c r="Q119" s="24">
        <f t="shared" ref="Q119" si="1025">P119+Q114-Q115-Q116-Q117+Q118</f>
        <v>0</v>
      </c>
      <c r="R119" s="24">
        <f t="shared" ref="R119" si="1026">Q119+R114-R115-R116-R117+R118</f>
        <v>0</v>
      </c>
      <c r="S119" s="24">
        <f t="shared" ref="S119" si="1027">R119+S114-S115-S116-S117+S118</f>
        <v>0</v>
      </c>
      <c r="T119" s="24">
        <f t="shared" ref="T119" si="1028">S119+T114-T115-T116-T117+T118</f>
        <v>0</v>
      </c>
      <c r="U119" s="24">
        <f t="shared" ref="U119" si="1029">T119+U114-U115-U116-U117+U118</f>
        <v>0</v>
      </c>
      <c r="V119" s="24">
        <f t="shared" ref="V119" si="1030">U119+V114-V115-V116-V117+V118</f>
        <v>0</v>
      </c>
      <c r="W119" s="24">
        <f t="shared" ref="W119" si="1031">V119+W114-W115-W116-W117+W118</f>
        <v>0</v>
      </c>
      <c r="X119" s="24">
        <f t="shared" ref="X119" si="1032">W119+X114-X115-X116-X117+X118</f>
        <v>0</v>
      </c>
      <c r="Y119" s="24">
        <f t="shared" ref="Y119" si="1033">X119+Y114-Y115-Y116-Y117+Y118</f>
        <v>0</v>
      </c>
      <c r="Z119" s="24">
        <f t="shared" ref="Z119" si="1034">Y119+Z114-Z115-Z116-Z117+Z118</f>
        <v>0</v>
      </c>
      <c r="AA119" s="24">
        <f t="shared" ref="AA119" si="1035">Z119+AA114-AA115-AA116-AA117+AA118</f>
        <v>0</v>
      </c>
      <c r="AB119" s="24">
        <f t="shared" ref="AB119" si="1036">AA119+AB114-AB115-AB116-AB117+AB118</f>
        <v>0</v>
      </c>
      <c r="AC119" s="24">
        <f t="shared" ref="AC119" si="1037">AB119+AC114-AC115-AC116-AC117+AC118</f>
        <v>0</v>
      </c>
      <c r="AD119" s="24">
        <f t="shared" ref="AD119" si="1038">AC119+AD114-AD115-AD116-AD117+AD118</f>
        <v>0</v>
      </c>
    </row>
    <row r="120" spans="1:30" ht="12" customHeight="1" x14ac:dyDescent="0.2">
      <c r="A120" s="55"/>
      <c r="B120" s="56"/>
      <c r="C120" s="64">
        <f>LOOKUP(9^9,125:125)</f>
        <v>0</v>
      </c>
      <c r="D120" s="7" t="s">
        <v>0</v>
      </c>
      <c r="E120" s="8"/>
      <c r="F120" s="34"/>
      <c r="G120" s="34"/>
      <c r="H120" s="34"/>
      <c r="I120" s="34"/>
      <c r="J120" s="34"/>
      <c r="K120" s="34"/>
      <c r="L120" s="34"/>
      <c r="M120" s="34"/>
      <c r="N120" s="34"/>
      <c r="O120" s="34"/>
      <c r="P120" s="34"/>
      <c r="Q120" s="34"/>
      <c r="R120" s="34"/>
      <c r="S120" s="34"/>
      <c r="T120" s="34"/>
      <c r="U120" s="34"/>
      <c r="V120" s="34"/>
      <c r="W120" s="34"/>
      <c r="X120" s="34"/>
      <c r="Y120" s="34"/>
      <c r="Z120" s="34"/>
      <c r="AA120" s="34"/>
      <c r="AB120" s="34"/>
      <c r="AC120" s="34"/>
      <c r="AD120" s="34"/>
    </row>
    <row r="121" spans="1:30" ht="12" customHeight="1" x14ac:dyDescent="0.2">
      <c r="A121" s="57"/>
      <c r="B121" s="58"/>
      <c r="C121" s="65"/>
      <c r="D121" s="4" t="s">
        <v>1</v>
      </c>
      <c r="E121" s="8"/>
      <c r="F121" s="22">
        <f t="shared" ref="F121" si="1039">IF($A120&lt;&gt;"",F$8,0)</f>
        <v>0</v>
      </c>
      <c r="G121" s="22">
        <f t="shared" ref="G121" si="1040">IF($A120&lt;&gt;"",G$8,0)</f>
        <v>0</v>
      </c>
      <c r="H121" s="22">
        <f t="shared" ref="H121" si="1041">IF($A120&lt;&gt;"",H$8,0)</f>
        <v>0</v>
      </c>
      <c r="I121" s="22">
        <f t="shared" ref="I121" si="1042">IF($A120&lt;&gt;"",I$8,0)</f>
        <v>0</v>
      </c>
      <c r="J121" s="22">
        <f t="shared" ref="J121" si="1043">IF($A120&lt;&gt;"",J$8,0)</f>
        <v>0</v>
      </c>
      <c r="K121" s="22">
        <f t="shared" ref="K121" si="1044">IF($A120&lt;&gt;"",K$8,0)</f>
        <v>0</v>
      </c>
      <c r="L121" s="22">
        <f t="shared" ref="L121" si="1045">IF($A120&lt;&gt;"",L$8,0)</f>
        <v>0</v>
      </c>
      <c r="M121" s="22">
        <f t="shared" ref="M121" si="1046">IF($A120&lt;&gt;"",M$8,0)</f>
        <v>0</v>
      </c>
      <c r="N121" s="22">
        <f t="shared" ref="N121" si="1047">IF($A120&lt;&gt;"",N$8,0)</f>
        <v>0</v>
      </c>
      <c r="O121" s="22">
        <f t="shared" ref="O121" si="1048">IF($A120&lt;&gt;"",O$8,0)</f>
        <v>0</v>
      </c>
      <c r="P121" s="22">
        <f t="shared" ref="P121" si="1049">IF($A120&lt;&gt;"",P$8,0)</f>
        <v>0</v>
      </c>
      <c r="Q121" s="22">
        <f t="shared" ref="Q121" si="1050">IF($A120&lt;&gt;"",Q$8,0)</f>
        <v>0</v>
      </c>
      <c r="R121" s="22">
        <f t="shared" ref="R121" si="1051">IF($A120&lt;&gt;"",R$8,0)</f>
        <v>0</v>
      </c>
      <c r="S121" s="22">
        <f t="shared" ref="S121" si="1052">IF($A120&lt;&gt;"",S$8,0)</f>
        <v>0</v>
      </c>
      <c r="T121" s="22">
        <f t="shared" ref="T121" si="1053">IF($A120&lt;&gt;"",T$8,0)</f>
        <v>0</v>
      </c>
      <c r="U121" s="22">
        <f t="shared" ref="U121" si="1054">IF($A120&lt;&gt;"",U$8,0)</f>
        <v>0</v>
      </c>
      <c r="V121" s="22">
        <f t="shared" ref="V121" si="1055">IF($A120&lt;&gt;"",V$8,0)</f>
        <v>0</v>
      </c>
      <c r="W121" s="22">
        <f t="shared" ref="W121" si="1056">IF($A120&lt;&gt;"",W$8,0)</f>
        <v>0</v>
      </c>
      <c r="X121" s="22">
        <f t="shared" ref="X121" si="1057">IF($A120&lt;&gt;"",X$8,0)</f>
        <v>0</v>
      </c>
      <c r="Y121" s="22">
        <f t="shared" ref="Y121" si="1058">IF($A120&lt;&gt;"",Y$8,0)</f>
        <v>0</v>
      </c>
      <c r="Z121" s="22">
        <f t="shared" ref="Z121" si="1059">IF($A120&lt;&gt;"",Z$8,0)</f>
        <v>0</v>
      </c>
      <c r="AA121" s="22">
        <f t="shared" ref="AA121" si="1060">IF($A120&lt;&gt;"",AA$8,0)</f>
        <v>0</v>
      </c>
      <c r="AB121" s="22">
        <f t="shared" ref="AB121" si="1061">IF($A120&lt;&gt;"",AB$8,0)</f>
        <v>0</v>
      </c>
      <c r="AC121" s="22">
        <f t="shared" ref="AC121" si="1062">IF($A120&lt;&gt;"",AC$8,0)</f>
        <v>0</v>
      </c>
      <c r="AD121" s="22">
        <f t="shared" ref="AD121" si="1063">IF($A120&lt;&gt;"",AD$8,0)</f>
        <v>0</v>
      </c>
    </row>
    <row r="122" spans="1:30" ht="12" customHeight="1" x14ac:dyDescent="0.2">
      <c r="A122" s="57"/>
      <c r="B122" s="58"/>
      <c r="C122" s="65"/>
      <c r="D122" s="47" t="s">
        <v>44</v>
      </c>
      <c r="E122" s="8"/>
      <c r="F122" s="35">
        <v>0</v>
      </c>
      <c r="G122" s="35">
        <v>0</v>
      </c>
      <c r="H122" s="35">
        <v>0</v>
      </c>
      <c r="I122" s="35">
        <v>0</v>
      </c>
      <c r="J122" s="35">
        <v>0</v>
      </c>
      <c r="K122" s="35">
        <v>0</v>
      </c>
      <c r="L122" s="35">
        <v>0</v>
      </c>
      <c r="M122" s="35">
        <v>0</v>
      </c>
      <c r="N122" s="35">
        <v>0</v>
      </c>
      <c r="O122" s="35">
        <v>0</v>
      </c>
      <c r="P122" s="35">
        <v>0</v>
      </c>
      <c r="Q122" s="35">
        <v>0</v>
      </c>
      <c r="R122" s="35">
        <v>0</v>
      </c>
      <c r="S122" s="35">
        <v>0</v>
      </c>
      <c r="T122" s="35">
        <v>0</v>
      </c>
      <c r="U122" s="35">
        <v>0</v>
      </c>
      <c r="V122" s="35">
        <v>0</v>
      </c>
      <c r="W122" s="35">
        <v>0</v>
      </c>
      <c r="X122" s="35">
        <v>0</v>
      </c>
      <c r="Y122" s="35">
        <v>0</v>
      </c>
      <c r="Z122" s="35">
        <v>0</v>
      </c>
      <c r="AA122" s="35">
        <v>0</v>
      </c>
      <c r="AB122" s="35">
        <v>0</v>
      </c>
      <c r="AC122" s="35">
        <v>0</v>
      </c>
      <c r="AD122" s="35">
        <v>0</v>
      </c>
    </row>
    <row r="123" spans="1:30" ht="12" customHeight="1" x14ac:dyDescent="0.2">
      <c r="A123" s="57"/>
      <c r="B123" s="58"/>
      <c r="C123" s="65"/>
      <c r="D123" s="4" t="s">
        <v>14</v>
      </c>
      <c r="E123" s="8"/>
      <c r="F123" s="23">
        <f t="shared" ref="F123" si="1064">IF($A120&lt;&gt;"",F$5/F$7,0)</f>
        <v>0</v>
      </c>
      <c r="G123" s="23">
        <f t="shared" ref="G123:K123" si="1065">IF($A120&lt;&gt;"",G$5/G$7,0)</f>
        <v>0</v>
      </c>
      <c r="H123" s="23">
        <f t="shared" si="1065"/>
        <v>0</v>
      </c>
      <c r="I123" s="23">
        <f t="shared" si="1065"/>
        <v>0</v>
      </c>
      <c r="J123" s="23">
        <f t="shared" si="1065"/>
        <v>0</v>
      </c>
      <c r="K123" s="23">
        <f t="shared" si="1065"/>
        <v>0</v>
      </c>
      <c r="L123" s="23">
        <f t="shared" ref="L123:AD123" si="1066">IF($A120&lt;&gt;"",L$5/L$7,0)</f>
        <v>0</v>
      </c>
      <c r="M123" s="23">
        <f t="shared" si="1066"/>
        <v>0</v>
      </c>
      <c r="N123" s="23">
        <f t="shared" si="1066"/>
        <v>0</v>
      </c>
      <c r="O123" s="23">
        <f t="shared" si="1066"/>
        <v>0</v>
      </c>
      <c r="P123" s="23">
        <f t="shared" si="1066"/>
        <v>0</v>
      </c>
      <c r="Q123" s="23">
        <f t="shared" si="1066"/>
        <v>0</v>
      </c>
      <c r="R123" s="23">
        <f t="shared" si="1066"/>
        <v>0</v>
      </c>
      <c r="S123" s="23">
        <f t="shared" si="1066"/>
        <v>0</v>
      </c>
      <c r="T123" s="23">
        <f t="shared" si="1066"/>
        <v>0</v>
      </c>
      <c r="U123" s="23">
        <f t="shared" si="1066"/>
        <v>0</v>
      </c>
      <c r="V123" s="23">
        <f t="shared" si="1066"/>
        <v>0</v>
      </c>
      <c r="W123" s="23">
        <f t="shared" si="1066"/>
        <v>0</v>
      </c>
      <c r="X123" s="23">
        <f t="shared" si="1066"/>
        <v>0</v>
      </c>
      <c r="Y123" s="23">
        <f t="shared" si="1066"/>
        <v>0</v>
      </c>
      <c r="Z123" s="23">
        <f t="shared" si="1066"/>
        <v>0</v>
      </c>
      <c r="AA123" s="23">
        <f t="shared" si="1066"/>
        <v>0</v>
      </c>
      <c r="AB123" s="23">
        <f t="shared" si="1066"/>
        <v>0</v>
      </c>
      <c r="AC123" s="23">
        <f t="shared" si="1066"/>
        <v>0</v>
      </c>
      <c r="AD123" s="23">
        <f t="shared" si="1066"/>
        <v>0</v>
      </c>
    </row>
    <row r="124" spans="1:30" ht="12" customHeight="1" x14ac:dyDescent="0.2">
      <c r="A124" s="57"/>
      <c r="B124" s="58"/>
      <c r="C124" s="65"/>
      <c r="D124" s="4" t="s">
        <v>4</v>
      </c>
      <c r="E124" s="9"/>
      <c r="F124" s="22">
        <f t="shared" ref="F124" si="1067">IF($A120&lt;&gt;"",F$9,0)</f>
        <v>0</v>
      </c>
      <c r="G124" s="22">
        <f t="shared" ref="G124:K124" si="1068">IF($A120&lt;&gt;"",G$9,0)</f>
        <v>0</v>
      </c>
      <c r="H124" s="22">
        <f t="shared" si="1068"/>
        <v>0</v>
      </c>
      <c r="I124" s="22">
        <f t="shared" si="1068"/>
        <v>0</v>
      </c>
      <c r="J124" s="22">
        <f t="shared" si="1068"/>
        <v>0</v>
      </c>
      <c r="K124" s="22">
        <f t="shared" si="1068"/>
        <v>0</v>
      </c>
      <c r="L124" s="22">
        <f t="shared" ref="L124:AD124" si="1069">IF($A120&lt;&gt;"",L$9,0)</f>
        <v>0</v>
      </c>
      <c r="M124" s="22">
        <f t="shared" si="1069"/>
        <v>0</v>
      </c>
      <c r="N124" s="22">
        <f t="shared" si="1069"/>
        <v>0</v>
      </c>
      <c r="O124" s="22">
        <f t="shared" si="1069"/>
        <v>0</v>
      </c>
      <c r="P124" s="22">
        <f t="shared" si="1069"/>
        <v>0</v>
      </c>
      <c r="Q124" s="22">
        <f t="shared" si="1069"/>
        <v>0</v>
      </c>
      <c r="R124" s="22">
        <f t="shared" si="1069"/>
        <v>0</v>
      </c>
      <c r="S124" s="22">
        <f t="shared" si="1069"/>
        <v>0</v>
      </c>
      <c r="T124" s="22">
        <f t="shared" si="1069"/>
        <v>0</v>
      </c>
      <c r="U124" s="22">
        <f t="shared" si="1069"/>
        <v>0</v>
      </c>
      <c r="V124" s="22">
        <f t="shared" si="1069"/>
        <v>0</v>
      </c>
      <c r="W124" s="22">
        <f t="shared" si="1069"/>
        <v>0</v>
      </c>
      <c r="X124" s="22">
        <f t="shared" si="1069"/>
        <v>0</v>
      </c>
      <c r="Y124" s="22">
        <f t="shared" si="1069"/>
        <v>0</v>
      </c>
      <c r="Z124" s="22">
        <f t="shared" si="1069"/>
        <v>0</v>
      </c>
      <c r="AA124" s="22">
        <f t="shared" si="1069"/>
        <v>0</v>
      </c>
      <c r="AB124" s="22">
        <f t="shared" si="1069"/>
        <v>0</v>
      </c>
      <c r="AC124" s="22">
        <f t="shared" si="1069"/>
        <v>0</v>
      </c>
      <c r="AD124" s="22">
        <f t="shared" si="1069"/>
        <v>0</v>
      </c>
    </row>
    <row r="125" spans="1:30" ht="12" customHeight="1" thickBot="1" x14ac:dyDescent="0.25">
      <c r="A125" s="59"/>
      <c r="B125" s="60"/>
      <c r="C125" s="10"/>
      <c r="D125" s="32" t="s">
        <v>5</v>
      </c>
      <c r="E125" s="30">
        <v>0</v>
      </c>
      <c r="F125" s="24">
        <f t="shared" si="684"/>
        <v>0</v>
      </c>
      <c r="G125" s="24">
        <f t="shared" ref="G125" si="1070">F125+G120-G121-G122-G123+G124</f>
        <v>0</v>
      </c>
      <c r="H125" s="24">
        <f t="shared" ref="H125" si="1071">G125+H120-H121-H122-H123+H124</f>
        <v>0</v>
      </c>
      <c r="I125" s="24">
        <f t="shared" ref="I125" si="1072">H125+I120-I121-I122-I123+I124</f>
        <v>0</v>
      </c>
      <c r="J125" s="24">
        <f t="shared" ref="J125" si="1073">I125+J120-J121-J122-J123+J124</f>
        <v>0</v>
      </c>
      <c r="K125" s="24">
        <f t="shared" ref="K125" si="1074">J125+K120-K121-K122-K123+K124</f>
        <v>0</v>
      </c>
      <c r="L125" s="24">
        <f t="shared" ref="L125" si="1075">K125+L120-L121-L122-L123+L124</f>
        <v>0</v>
      </c>
      <c r="M125" s="24">
        <f t="shared" ref="M125" si="1076">L125+M120-M121-M122-M123+M124</f>
        <v>0</v>
      </c>
      <c r="N125" s="24">
        <f t="shared" ref="N125" si="1077">M125+N120-N121-N122-N123+N124</f>
        <v>0</v>
      </c>
      <c r="O125" s="24">
        <f t="shared" ref="O125" si="1078">N125+O120-O121-O122-O123+O124</f>
        <v>0</v>
      </c>
      <c r="P125" s="24">
        <f t="shared" ref="P125" si="1079">O125+P120-P121-P122-P123+P124</f>
        <v>0</v>
      </c>
      <c r="Q125" s="24">
        <f t="shared" ref="Q125" si="1080">P125+Q120-Q121-Q122-Q123+Q124</f>
        <v>0</v>
      </c>
      <c r="R125" s="24">
        <f t="shared" ref="R125" si="1081">Q125+R120-R121-R122-R123+R124</f>
        <v>0</v>
      </c>
      <c r="S125" s="24">
        <f t="shared" ref="S125" si="1082">R125+S120-S121-S122-S123+S124</f>
        <v>0</v>
      </c>
      <c r="T125" s="24">
        <f t="shared" ref="T125" si="1083">S125+T120-T121-T122-T123+T124</f>
        <v>0</v>
      </c>
      <c r="U125" s="24">
        <f t="shared" ref="U125" si="1084">T125+U120-U121-U122-U123+U124</f>
        <v>0</v>
      </c>
      <c r="V125" s="24">
        <f t="shared" ref="V125" si="1085">U125+V120-V121-V122-V123+V124</f>
        <v>0</v>
      </c>
      <c r="W125" s="24">
        <f t="shared" ref="W125" si="1086">V125+W120-W121-W122-W123+W124</f>
        <v>0</v>
      </c>
      <c r="X125" s="24">
        <f t="shared" ref="X125" si="1087">W125+X120-X121-X122-X123+X124</f>
        <v>0</v>
      </c>
      <c r="Y125" s="24">
        <f t="shared" ref="Y125" si="1088">X125+Y120-Y121-Y122-Y123+Y124</f>
        <v>0</v>
      </c>
      <c r="Z125" s="24">
        <f t="shared" ref="Z125" si="1089">Y125+Z120-Z121-Z122-Z123+Z124</f>
        <v>0</v>
      </c>
      <c r="AA125" s="24">
        <f t="shared" ref="AA125" si="1090">Z125+AA120-AA121-AA122-AA123+AA124</f>
        <v>0</v>
      </c>
      <c r="AB125" s="24">
        <f t="shared" ref="AB125" si="1091">AA125+AB120-AB121-AB122-AB123+AB124</f>
        <v>0</v>
      </c>
      <c r="AC125" s="24">
        <f t="shared" ref="AC125" si="1092">AB125+AC120-AC121-AC122-AC123+AC124</f>
        <v>0</v>
      </c>
      <c r="AD125" s="24">
        <f t="shared" ref="AD125" si="1093">AC125+AD120-AD121-AD122-AD123+AD124</f>
        <v>0</v>
      </c>
    </row>
    <row r="126" spans="1:30" ht="12" customHeight="1" x14ac:dyDescent="0.2">
      <c r="A126" s="55"/>
      <c r="B126" s="56"/>
      <c r="C126" s="64">
        <f>LOOKUP(9^9,131:131)</f>
        <v>0</v>
      </c>
      <c r="D126" s="7" t="s">
        <v>0</v>
      </c>
      <c r="E126" s="8"/>
      <c r="F126" s="34"/>
      <c r="G126" s="34"/>
      <c r="H126" s="34"/>
      <c r="I126" s="34"/>
      <c r="J126" s="34"/>
      <c r="K126" s="34"/>
      <c r="L126" s="34"/>
      <c r="M126" s="34"/>
      <c r="N126" s="34"/>
      <c r="O126" s="34"/>
      <c r="P126" s="34"/>
      <c r="Q126" s="34"/>
      <c r="R126" s="34"/>
      <c r="S126" s="34"/>
      <c r="T126" s="34"/>
      <c r="U126" s="34"/>
      <c r="V126" s="34"/>
      <c r="W126" s="34"/>
      <c r="X126" s="34"/>
      <c r="Y126" s="34"/>
      <c r="Z126" s="34"/>
      <c r="AA126" s="34"/>
      <c r="AB126" s="34"/>
      <c r="AC126" s="34"/>
      <c r="AD126" s="34"/>
    </row>
    <row r="127" spans="1:30" ht="12" customHeight="1" x14ac:dyDescent="0.2">
      <c r="A127" s="57"/>
      <c r="B127" s="58"/>
      <c r="C127" s="65"/>
      <c r="D127" s="4" t="s">
        <v>1</v>
      </c>
      <c r="E127" s="8"/>
      <c r="F127" s="22">
        <f>IF($A126&lt;&gt;"",F$8,0)</f>
        <v>0</v>
      </c>
      <c r="G127" s="22">
        <f t="shared" ref="G127:K127" si="1094">IF($A126&lt;&gt;"",G$8,0)</f>
        <v>0</v>
      </c>
      <c r="H127" s="22">
        <f t="shared" si="1094"/>
        <v>0</v>
      </c>
      <c r="I127" s="22">
        <f t="shared" si="1094"/>
        <v>0</v>
      </c>
      <c r="J127" s="22">
        <f t="shared" si="1094"/>
        <v>0</v>
      </c>
      <c r="K127" s="22">
        <f t="shared" si="1094"/>
        <v>0</v>
      </c>
      <c r="L127" s="22">
        <f t="shared" ref="L127" si="1095">IF($A126&lt;&gt;"",L$8,0)</f>
        <v>0</v>
      </c>
      <c r="M127" s="22">
        <f t="shared" ref="M127" si="1096">IF($A126&lt;&gt;"",M$8,0)</f>
        <v>0</v>
      </c>
      <c r="N127" s="22">
        <f t="shared" ref="N127" si="1097">IF($A126&lt;&gt;"",N$8,0)</f>
        <v>0</v>
      </c>
      <c r="O127" s="22">
        <f t="shared" ref="O127" si="1098">IF($A126&lt;&gt;"",O$8,0)</f>
        <v>0</v>
      </c>
      <c r="P127" s="22">
        <f t="shared" ref="P127" si="1099">IF($A126&lt;&gt;"",P$8,0)</f>
        <v>0</v>
      </c>
      <c r="Q127" s="22">
        <f t="shared" ref="Q127" si="1100">IF($A126&lt;&gt;"",Q$8,0)</f>
        <v>0</v>
      </c>
      <c r="R127" s="22">
        <f t="shared" ref="R127" si="1101">IF($A126&lt;&gt;"",R$8,0)</f>
        <v>0</v>
      </c>
      <c r="S127" s="22">
        <f t="shared" ref="S127" si="1102">IF($A126&lt;&gt;"",S$8,0)</f>
        <v>0</v>
      </c>
      <c r="T127" s="22">
        <f t="shared" ref="T127" si="1103">IF($A126&lt;&gt;"",T$8,0)</f>
        <v>0</v>
      </c>
      <c r="U127" s="22">
        <f t="shared" ref="U127" si="1104">IF($A126&lt;&gt;"",U$8,0)</f>
        <v>0</v>
      </c>
      <c r="V127" s="22">
        <f t="shared" ref="V127" si="1105">IF($A126&lt;&gt;"",V$8,0)</f>
        <v>0</v>
      </c>
      <c r="W127" s="22">
        <f t="shared" ref="W127" si="1106">IF($A126&lt;&gt;"",W$8,0)</f>
        <v>0</v>
      </c>
      <c r="X127" s="22">
        <f t="shared" ref="X127" si="1107">IF($A126&lt;&gt;"",X$8,0)</f>
        <v>0</v>
      </c>
      <c r="Y127" s="22">
        <f t="shared" ref="Y127" si="1108">IF($A126&lt;&gt;"",Y$8,0)</f>
        <v>0</v>
      </c>
      <c r="Z127" s="22">
        <f t="shared" ref="Z127" si="1109">IF($A126&lt;&gt;"",Z$8,0)</f>
        <v>0</v>
      </c>
      <c r="AA127" s="22">
        <f t="shared" ref="AA127" si="1110">IF($A126&lt;&gt;"",AA$8,0)</f>
        <v>0</v>
      </c>
      <c r="AB127" s="22">
        <f t="shared" ref="AB127" si="1111">IF($A126&lt;&gt;"",AB$8,0)</f>
        <v>0</v>
      </c>
      <c r="AC127" s="22">
        <f t="shared" ref="AC127" si="1112">IF($A126&lt;&gt;"",AC$8,0)</f>
        <v>0</v>
      </c>
      <c r="AD127" s="22">
        <f t="shared" ref="AD127" si="1113">IF($A126&lt;&gt;"",AD$8,0)</f>
        <v>0</v>
      </c>
    </row>
    <row r="128" spans="1:30" ht="12" customHeight="1" x14ac:dyDescent="0.2">
      <c r="A128" s="57"/>
      <c r="B128" s="58"/>
      <c r="C128" s="65"/>
      <c r="D128" s="47" t="s">
        <v>44</v>
      </c>
      <c r="E128" s="8"/>
      <c r="F128" s="35">
        <v>0</v>
      </c>
      <c r="G128" s="35">
        <v>0</v>
      </c>
      <c r="H128" s="35">
        <v>0</v>
      </c>
      <c r="I128" s="35">
        <v>0</v>
      </c>
      <c r="J128" s="35">
        <v>0</v>
      </c>
      <c r="K128" s="35">
        <v>0</v>
      </c>
      <c r="L128" s="35">
        <v>0</v>
      </c>
      <c r="M128" s="35">
        <v>0</v>
      </c>
      <c r="N128" s="35">
        <v>0</v>
      </c>
      <c r="O128" s="35">
        <v>0</v>
      </c>
      <c r="P128" s="35">
        <v>0</v>
      </c>
      <c r="Q128" s="35">
        <v>0</v>
      </c>
      <c r="R128" s="35">
        <v>0</v>
      </c>
      <c r="S128" s="35">
        <v>0</v>
      </c>
      <c r="T128" s="35">
        <v>0</v>
      </c>
      <c r="U128" s="35">
        <v>0</v>
      </c>
      <c r="V128" s="35">
        <v>0</v>
      </c>
      <c r="W128" s="35">
        <v>0</v>
      </c>
      <c r="X128" s="35">
        <v>0</v>
      </c>
      <c r="Y128" s="35">
        <v>0</v>
      </c>
      <c r="Z128" s="35">
        <v>0</v>
      </c>
      <c r="AA128" s="35">
        <v>0</v>
      </c>
      <c r="AB128" s="35">
        <v>0</v>
      </c>
      <c r="AC128" s="35">
        <v>0</v>
      </c>
      <c r="AD128" s="35">
        <v>0</v>
      </c>
    </row>
    <row r="129" spans="1:30" ht="12" customHeight="1" x14ac:dyDescent="0.2">
      <c r="A129" s="57"/>
      <c r="B129" s="58"/>
      <c r="C129" s="65"/>
      <c r="D129" s="4" t="s">
        <v>14</v>
      </c>
      <c r="E129" s="8"/>
      <c r="F129" s="23">
        <f>IF($A126&lt;&gt;"",F$5/F$7,0)</f>
        <v>0</v>
      </c>
      <c r="G129" s="23">
        <f t="shared" ref="G129:K129" si="1114">IF($A126&lt;&gt;"",G$5/G$7,0)</f>
        <v>0</v>
      </c>
      <c r="H129" s="23">
        <f t="shared" si="1114"/>
        <v>0</v>
      </c>
      <c r="I129" s="23">
        <f t="shared" si="1114"/>
        <v>0</v>
      </c>
      <c r="J129" s="23">
        <f t="shared" si="1114"/>
        <v>0</v>
      </c>
      <c r="K129" s="23">
        <f t="shared" si="1114"/>
        <v>0</v>
      </c>
      <c r="L129" s="23">
        <f t="shared" ref="L129:AD129" si="1115">IF($A126&lt;&gt;"",L$5/L$7,0)</f>
        <v>0</v>
      </c>
      <c r="M129" s="23">
        <f t="shared" si="1115"/>
        <v>0</v>
      </c>
      <c r="N129" s="23">
        <f t="shared" si="1115"/>
        <v>0</v>
      </c>
      <c r="O129" s="23">
        <f t="shared" si="1115"/>
        <v>0</v>
      </c>
      <c r="P129" s="23">
        <f t="shared" si="1115"/>
        <v>0</v>
      </c>
      <c r="Q129" s="23">
        <f t="shared" si="1115"/>
        <v>0</v>
      </c>
      <c r="R129" s="23">
        <f t="shared" si="1115"/>
        <v>0</v>
      </c>
      <c r="S129" s="23">
        <f t="shared" si="1115"/>
        <v>0</v>
      </c>
      <c r="T129" s="23">
        <f t="shared" si="1115"/>
        <v>0</v>
      </c>
      <c r="U129" s="23">
        <f t="shared" si="1115"/>
        <v>0</v>
      </c>
      <c r="V129" s="23">
        <f t="shared" si="1115"/>
        <v>0</v>
      </c>
      <c r="W129" s="23">
        <f t="shared" si="1115"/>
        <v>0</v>
      </c>
      <c r="X129" s="23">
        <f t="shared" si="1115"/>
        <v>0</v>
      </c>
      <c r="Y129" s="23">
        <f t="shared" si="1115"/>
        <v>0</v>
      </c>
      <c r="Z129" s="23">
        <f t="shared" si="1115"/>
        <v>0</v>
      </c>
      <c r="AA129" s="23">
        <f t="shared" si="1115"/>
        <v>0</v>
      </c>
      <c r="AB129" s="23">
        <f t="shared" si="1115"/>
        <v>0</v>
      </c>
      <c r="AC129" s="23">
        <f t="shared" si="1115"/>
        <v>0</v>
      </c>
      <c r="AD129" s="23">
        <f t="shared" si="1115"/>
        <v>0</v>
      </c>
    </row>
    <row r="130" spans="1:30" ht="12" customHeight="1" x14ac:dyDescent="0.2">
      <c r="A130" s="57"/>
      <c r="B130" s="58"/>
      <c r="C130" s="65"/>
      <c r="D130" s="4" t="s">
        <v>4</v>
      </c>
      <c r="E130" s="9"/>
      <c r="F130" s="22">
        <f>IF($A126&lt;&gt;"",F$9,0)</f>
        <v>0</v>
      </c>
      <c r="G130" s="22">
        <f t="shared" ref="G130:K130" si="1116">IF($A126&lt;&gt;"",G$9,0)</f>
        <v>0</v>
      </c>
      <c r="H130" s="22">
        <f t="shared" si="1116"/>
        <v>0</v>
      </c>
      <c r="I130" s="22">
        <f t="shared" si="1116"/>
        <v>0</v>
      </c>
      <c r="J130" s="22">
        <f t="shared" si="1116"/>
        <v>0</v>
      </c>
      <c r="K130" s="22">
        <f t="shared" si="1116"/>
        <v>0</v>
      </c>
      <c r="L130" s="22">
        <f t="shared" ref="L130:AD130" si="1117">IF($A126&lt;&gt;"",L$9,0)</f>
        <v>0</v>
      </c>
      <c r="M130" s="22">
        <f t="shared" si="1117"/>
        <v>0</v>
      </c>
      <c r="N130" s="22">
        <f t="shared" si="1117"/>
        <v>0</v>
      </c>
      <c r="O130" s="22">
        <f t="shared" si="1117"/>
        <v>0</v>
      </c>
      <c r="P130" s="22">
        <f t="shared" si="1117"/>
        <v>0</v>
      </c>
      <c r="Q130" s="22">
        <f t="shared" si="1117"/>
        <v>0</v>
      </c>
      <c r="R130" s="22">
        <f t="shared" si="1117"/>
        <v>0</v>
      </c>
      <c r="S130" s="22">
        <f t="shared" si="1117"/>
        <v>0</v>
      </c>
      <c r="T130" s="22">
        <f t="shared" si="1117"/>
        <v>0</v>
      </c>
      <c r="U130" s="22">
        <f t="shared" si="1117"/>
        <v>0</v>
      </c>
      <c r="V130" s="22">
        <f t="shared" si="1117"/>
        <v>0</v>
      </c>
      <c r="W130" s="22">
        <f t="shared" si="1117"/>
        <v>0</v>
      </c>
      <c r="X130" s="22">
        <f t="shared" si="1117"/>
        <v>0</v>
      </c>
      <c r="Y130" s="22">
        <f t="shared" si="1117"/>
        <v>0</v>
      </c>
      <c r="Z130" s="22">
        <f t="shared" si="1117"/>
        <v>0</v>
      </c>
      <c r="AA130" s="22">
        <f t="shared" si="1117"/>
        <v>0</v>
      </c>
      <c r="AB130" s="22">
        <f t="shared" si="1117"/>
        <v>0</v>
      </c>
      <c r="AC130" s="22">
        <f t="shared" si="1117"/>
        <v>0</v>
      </c>
      <c r="AD130" s="22">
        <f t="shared" si="1117"/>
        <v>0</v>
      </c>
    </row>
    <row r="131" spans="1:30" ht="12" customHeight="1" thickBot="1" x14ac:dyDescent="0.25">
      <c r="A131" s="59"/>
      <c r="B131" s="60"/>
      <c r="C131" s="10"/>
      <c r="D131" s="32" t="s">
        <v>5</v>
      </c>
      <c r="E131" s="30">
        <v>0</v>
      </c>
      <c r="F131" s="24">
        <f t="shared" ref="F131" si="1118">E131+F126-F127-F128-F129+F130</f>
        <v>0</v>
      </c>
      <c r="G131" s="24">
        <f t="shared" ref="G131" si="1119">F131+G126-G127-G128-G129+G130</f>
        <v>0</v>
      </c>
      <c r="H131" s="24">
        <f t="shared" ref="H131" si="1120">G131+H126-H127-H128-H129+H130</f>
        <v>0</v>
      </c>
      <c r="I131" s="24">
        <f t="shared" ref="I131" si="1121">H131+I126-I127-I128-I129+I130</f>
        <v>0</v>
      </c>
      <c r="J131" s="24">
        <f t="shared" ref="J131" si="1122">I131+J126-J127-J128-J129+J130</f>
        <v>0</v>
      </c>
      <c r="K131" s="24">
        <f t="shared" ref="K131" si="1123">J131+K126-K127-K128-K129+K130</f>
        <v>0</v>
      </c>
      <c r="L131" s="24">
        <f t="shared" ref="L131" si="1124">K131+L126-L127-L128-L129+L130</f>
        <v>0</v>
      </c>
      <c r="M131" s="24">
        <f t="shared" ref="M131" si="1125">L131+M126-M127-M128-M129+M130</f>
        <v>0</v>
      </c>
      <c r="N131" s="24">
        <f t="shared" ref="N131" si="1126">M131+N126-N127-N128-N129+N130</f>
        <v>0</v>
      </c>
      <c r="O131" s="24">
        <f t="shared" ref="O131" si="1127">N131+O126-O127-O128-O129+O130</f>
        <v>0</v>
      </c>
      <c r="P131" s="24">
        <f t="shared" ref="P131" si="1128">O131+P126-P127-P128-P129+P130</f>
        <v>0</v>
      </c>
      <c r="Q131" s="24">
        <f t="shared" ref="Q131" si="1129">P131+Q126-Q127-Q128-Q129+Q130</f>
        <v>0</v>
      </c>
      <c r="R131" s="24">
        <f t="shared" ref="R131" si="1130">Q131+R126-R127-R128-R129+R130</f>
        <v>0</v>
      </c>
      <c r="S131" s="24">
        <f t="shared" ref="S131" si="1131">R131+S126-S127-S128-S129+S130</f>
        <v>0</v>
      </c>
      <c r="T131" s="24">
        <f t="shared" ref="T131" si="1132">S131+T126-T127-T128-T129+T130</f>
        <v>0</v>
      </c>
      <c r="U131" s="24">
        <f t="shared" ref="U131" si="1133">T131+U126-U127-U128-U129+U130</f>
        <v>0</v>
      </c>
      <c r="V131" s="24">
        <f t="shared" ref="V131" si="1134">U131+V126-V127-V128-V129+V130</f>
        <v>0</v>
      </c>
      <c r="W131" s="24">
        <f t="shared" ref="W131" si="1135">V131+W126-W127-W128-W129+W130</f>
        <v>0</v>
      </c>
      <c r="X131" s="24">
        <f t="shared" ref="X131" si="1136">W131+X126-X127-X128-X129+X130</f>
        <v>0</v>
      </c>
      <c r="Y131" s="24">
        <f t="shared" ref="Y131" si="1137">X131+Y126-Y127-Y128-Y129+Y130</f>
        <v>0</v>
      </c>
      <c r="Z131" s="24">
        <f t="shared" ref="Z131" si="1138">Y131+Z126-Z127-Z128-Z129+Z130</f>
        <v>0</v>
      </c>
      <c r="AA131" s="24">
        <f t="shared" ref="AA131" si="1139">Z131+AA126-AA127-AA128-AA129+AA130</f>
        <v>0</v>
      </c>
      <c r="AB131" s="24">
        <f t="shared" ref="AB131" si="1140">AA131+AB126-AB127-AB128-AB129+AB130</f>
        <v>0</v>
      </c>
      <c r="AC131" s="24">
        <f t="shared" ref="AC131" si="1141">AB131+AC126-AC127-AC128-AC129+AC130</f>
        <v>0</v>
      </c>
      <c r="AD131" s="24">
        <f t="shared" ref="AD131" si="1142">AC131+AD126-AD127-AD128-AD129+AD130</f>
        <v>0</v>
      </c>
    </row>
    <row r="132" spans="1:30" ht="12" customHeight="1" x14ac:dyDescent="0.2">
      <c r="A132" s="55"/>
      <c r="B132" s="56"/>
      <c r="C132" s="64">
        <f>LOOKUP(9^9,137:137)</f>
        <v>0</v>
      </c>
      <c r="D132" s="7" t="s">
        <v>0</v>
      </c>
      <c r="E132" s="8"/>
      <c r="F132" s="34"/>
      <c r="G132" s="34"/>
      <c r="H132" s="34"/>
      <c r="I132" s="34"/>
      <c r="J132" s="34"/>
      <c r="K132" s="34"/>
      <c r="L132" s="34"/>
      <c r="M132" s="34"/>
      <c r="N132" s="34"/>
      <c r="O132" s="34"/>
      <c r="P132" s="34"/>
      <c r="Q132" s="34"/>
      <c r="R132" s="34"/>
      <c r="S132" s="34"/>
      <c r="T132" s="34"/>
      <c r="U132" s="34"/>
      <c r="V132" s="34"/>
      <c r="W132" s="34"/>
      <c r="X132" s="34"/>
      <c r="Y132" s="34"/>
      <c r="Z132" s="34"/>
      <c r="AA132" s="34"/>
      <c r="AB132" s="34"/>
      <c r="AC132" s="34"/>
      <c r="AD132" s="34"/>
    </row>
    <row r="133" spans="1:30" ht="12" customHeight="1" x14ac:dyDescent="0.2">
      <c r="A133" s="57"/>
      <c r="B133" s="58"/>
      <c r="C133" s="65"/>
      <c r="D133" s="4" t="s">
        <v>1</v>
      </c>
      <c r="E133" s="8"/>
      <c r="F133" s="22">
        <f>IF($A132&lt;&gt;"",F$8,0)</f>
        <v>0</v>
      </c>
      <c r="G133" s="22">
        <f t="shared" ref="G133:K133" si="1143">IF($A132&lt;&gt;"",G$8,0)</f>
        <v>0</v>
      </c>
      <c r="H133" s="22">
        <f t="shared" si="1143"/>
        <v>0</v>
      </c>
      <c r="I133" s="22">
        <f t="shared" si="1143"/>
        <v>0</v>
      </c>
      <c r="J133" s="22">
        <f t="shared" si="1143"/>
        <v>0</v>
      </c>
      <c r="K133" s="22">
        <f t="shared" si="1143"/>
        <v>0</v>
      </c>
      <c r="L133" s="22">
        <f t="shared" ref="L133" si="1144">IF($A132&lt;&gt;"",L$8,0)</f>
        <v>0</v>
      </c>
      <c r="M133" s="22">
        <f t="shared" ref="M133" si="1145">IF($A132&lt;&gt;"",M$8,0)</f>
        <v>0</v>
      </c>
      <c r="N133" s="22">
        <f t="shared" ref="N133" si="1146">IF($A132&lt;&gt;"",N$8,0)</f>
        <v>0</v>
      </c>
      <c r="O133" s="22">
        <f t="shared" ref="O133" si="1147">IF($A132&lt;&gt;"",O$8,0)</f>
        <v>0</v>
      </c>
      <c r="P133" s="22">
        <f t="shared" ref="P133" si="1148">IF($A132&lt;&gt;"",P$8,0)</f>
        <v>0</v>
      </c>
      <c r="Q133" s="22">
        <f t="shared" ref="Q133" si="1149">IF($A132&lt;&gt;"",Q$8,0)</f>
        <v>0</v>
      </c>
      <c r="R133" s="22">
        <f t="shared" ref="R133" si="1150">IF($A132&lt;&gt;"",R$8,0)</f>
        <v>0</v>
      </c>
      <c r="S133" s="22">
        <f t="shared" ref="S133" si="1151">IF($A132&lt;&gt;"",S$8,0)</f>
        <v>0</v>
      </c>
      <c r="T133" s="22">
        <f t="shared" ref="T133" si="1152">IF($A132&lt;&gt;"",T$8,0)</f>
        <v>0</v>
      </c>
      <c r="U133" s="22">
        <f t="shared" ref="U133" si="1153">IF($A132&lt;&gt;"",U$8,0)</f>
        <v>0</v>
      </c>
      <c r="V133" s="22">
        <f t="shared" ref="V133" si="1154">IF($A132&lt;&gt;"",V$8,0)</f>
        <v>0</v>
      </c>
      <c r="W133" s="22">
        <f t="shared" ref="W133" si="1155">IF($A132&lt;&gt;"",W$8,0)</f>
        <v>0</v>
      </c>
      <c r="X133" s="22">
        <f t="shared" ref="X133" si="1156">IF($A132&lt;&gt;"",X$8,0)</f>
        <v>0</v>
      </c>
      <c r="Y133" s="22">
        <f t="shared" ref="Y133" si="1157">IF($A132&lt;&gt;"",Y$8,0)</f>
        <v>0</v>
      </c>
      <c r="Z133" s="22">
        <f t="shared" ref="Z133" si="1158">IF($A132&lt;&gt;"",Z$8,0)</f>
        <v>0</v>
      </c>
      <c r="AA133" s="22">
        <f t="shared" ref="AA133" si="1159">IF($A132&lt;&gt;"",AA$8,0)</f>
        <v>0</v>
      </c>
      <c r="AB133" s="22">
        <f t="shared" ref="AB133" si="1160">IF($A132&lt;&gt;"",AB$8,0)</f>
        <v>0</v>
      </c>
      <c r="AC133" s="22">
        <f t="shared" ref="AC133" si="1161">IF($A132&lt;&gt;"",AC$8,0)</f>
        <v>0</v>
      </c>
      <c r="AD133" s="22">
        <f t="shared" ref="AD133" si="1162">IF($A132&lt;&gt;"",AD$8,0)</f>
        <v>0</v>
      </c>
    </row>
    <row r="134" spans="1:30" ht="12" customHeight="1" x14ac:dyDescent="0.2">
      <c r="A134" s="57"/>
      <c r="B134" s="58"/>
      <c r="C134" s="65"/>
      <c r="D134" s="47" t="s">
        <v>44</v>
      </c>
      <c r="E134" s="8"/>
      <c r="F134" s="35">
        <v>0</v>
      </c>
      <c r="G134" s="35">
        <v>0</v>
      </c>
      <c r="H134" s="35">
        <v>0</v>
      </c>
      <c r="I134" s="35">
        <v>0</v>
      </c>
      <c r="J134" s="35">
        <v>0</v>
      </c>
      <c r="K134" s="35">
        <v>0</v>
      </c>
      <c r="L134" s="35">
        <v>0</v>
      </c>
      <c r="M134" s="35">
        <v>0</v>
      </c>
      <c r="N134" s="35">
        <v>0</v>
      </c>
      <c r="O134" s="35">
        <v>0</v>
      </c>
      <c r="P134" s="35">
        <v>0</v>
      </c>
      <c r="Q134" s="35">
        <v>0</v>
      </c>
      <c r="R134" s="35">
        <v>0</v>
      </c>
      <c r="S134" s="35">
        <v>0</v>
      </c>
      <c r="T134" s="35">
        <v>0</v>
      </c>
      <c r="U134" s="35">
        <v>0</v>
      </c>
      <c r="V134" s="35">
        <v>0</v>
      </c>
      <c r="W134" s="35">
        <v>0</v>
      </c>
      <c r="X134" s="35">
        <v>0</v>
      </c>
      <c r="Y134" s="35">
        <v>0</v>
      </c>
      <c r="Z134" s="35">
        <v>0</v>
      </c>
      <c r="AA134" s="35">
        <v>0</v>
      </c>
      <c r="AB134" s="35">
        <v>0</v>
      </c>
      <c r="AC134" s="35">
        <v>0</v>
      </c>
      <c r="AD134" s="35">
        <v>0</v>
      </c>
    </row>
    <row r="135" spans="1:30" ht="12" customHeight="1" x14ac:dyDescent="0.2">
      <c r="A135" s="57"/>
      <c r="B135" s="58"/>
      <c r="C135" s="65"/>
      <c r="D135" s="4" t="s">
        <v>14</v>
      </c>
      <c r="E135" s="8"/>
      <c r="F135" s="23">
        <f>IF($A132&lt;&gt;"",F$5/F$7,0)</f>
        <v>0</v>
      </c>
      <c r="G135" s="23">
        <f t="shared" ref="G135:K135" si="1163">IF($A132&lt;&gt;"",G$5/G$7,0)</f>
        <v>0</v>
      </c>
      <c r="H135" s="23">
        <f t="shared" si="1163"/>
        <v>0</v>
      </c>
      <c r="I135" s="23">
        <f t="shared" si="1163"/>
        <v>0</v>
      </c>
      <c r="J135" s="23">
        <f t="shared" si="1163"/>
        <v>0</v>
      </c>
      <c r="K135" s="23">
        <f t="shared" si="1163"/>
        <v>0</v>
      </c>
      <c r="L135" s="23">
        <f t="shared" ref="L135:AD135" si="1164">IF($A132&lt;&gt;"",L$5/L$7,0)</f>
        <v>0</v>
      </c>
      <c r="M135" s="23">
        <f t="shared" si="1164"/>
        <v>0</v>
      </c>
      <c r="N135" s="23">
        <f t="shared" si="1164"/>
        <v>0</v>
      </c>
      <c r="O135" s="23">
        <f t="shared" si="1164"/>
        <v>0</v>
      </c>
      <c r="P135" s="23">
        <f t="shared" si="1164"/>
        <v>0</v>
      </c>
      <c r="Q135" s="23">
        <f t="shared" si="1164"/>
        <v>0</v>
      </c>
      <c r="R135" s="23">
        <f t="shared" si="1164"/>
        <v>0</v>
      </c>
      <c r="S135" s="23">
        <f t="shared" si="1164"/>
        <v>0</v>
      </c>
      <c r="T135" s="23">
        <f t="shared" si="1164"/>
        <v>0</v>
      </c>
      <c r="U135" s="23">
        <f t="shared" si="1164"/>
        <v>0</v>
      </c>
      <c r="V135" s="23">
        <f t="shared" si="1164"/>
        <v>0</v>
      </c>
      <c r="W135" s="23">
        <f t="shared" si="1164"/>
        <v>0</v>
      </c>
      <c r="X135" s="23">
        <f t="shared" si="1164"/>
        <v>0</v>
      </c>
      <c r="Y135" s="23">
        <f t="shared" si="1164"/>
        <v>0</v>
      </c>
      <c r="Z135" s="23">
        <f t="shared" si="1164"/>
        <v>0</v>
      </c>
      <c r="AA135" s="23">
        <f t="shared" si="1164"/>
        <v>0</v>
      </c>
      <c r="AB135" s="23">
        <f t="shared" si="1164"/>
        <v>0</v>
      </c>
      <c r="AC135" s="23">
        <f t="shared" si="1164"/>
        <v>0</v>
      </c>
      <c r="AD135" s="23">
        <f t="shared" si="1164"/>
        <v>0</v>
      </c>
    </row>
    <row r="136" spans="1:30" ht="12" customHeight="1" x14ac:dyDescent="0.2">
      <c r="A136" s="57"/>
      <c r="B136" s="58"/>
      <c r="C136" s="65"/>
      <c r="D136" s="4" t="s">
        <v>4</v>
      </c>
      <c r="E136" s="9"/>
      <c r="F136" s="22">
        <f>IF($A132&lt;&gt;"",F$9,0)</f>
        <v>0</v>
      </c>
      <c r="G136" s="22">
        <f t="shared" ref="G136:K136" si="1165">IF($A132&lt;&gt;"",G$9,0)</f>
        <v>0</v>
      </c>
      <c r="H136" s="22">
        <f t="shared" si="1165"/>
        <v>0</v>
      </c>
      <c r="I136" s="22">
        <f t="shared" si="1165"/>
        <v>0</v>
      </c>
      <c r="J136" s="22">
        <f t="shared" si="1165"/>
        <v>0</v>
      </c>
      <c r="K136" s="22">
        <f t="shared" si="1165"/>
        <v>0</v>
      </c>
      <c r="L136" s="22">
        <f t="shared" ref="L136:AD136" si="1166">IF($A132&lt;&gt;"",L$9,0)</f>
        <v>0</v>
      </c>
      <c r="M136" s="22">
        <f t="shared" si="1166"/>
        <v>0</v>
      </c>
      <c r="N136" s="22">
        <f t="shared" si="1166"/>
        <v>0</v>
      </c>
      <c r="O136" s="22">
        <f t="shared" si="1166"/>
        <v>0</v>
      </c>
      <c r="P136" s="22">
        <f t="shared" si="1166"/>
        <v>0</v>
      </c>
      <c r="Q136" s="22">
        <f t="shared" si="1166"/>
        <v>0</v>
      </c>
      <c r="R136" s="22">
        <f t="shared" si="1166"/>
        <v>0</v>
      </c>
      <c r="S136" s="22">
        <f t="shared" si="1166"/>
        <v>0</v>
      </c>
      <c r="T136" s="22">
        <f t="shared" si="1166"/>
        <v>0</v>
      </c>
      <c r="U136" s="22">
        <f t="shared" si="1166"/>
        <v>0</v>
      </c>
      <c r="V136" s="22">
        <f t="shared" si="1166"/>
        <v>0</v>
      </c>
      <c r="W136" s="22">
        <f t="shared" si="1166"/>
        <v>0</v>
      </c>
      <c r="X136" s="22">
        <f t="shared" si="1166"/>
        <v>0</v>
      </c>
      <c r="Y136" s="22">
        <f t="shared" si="1166"/>
        <v>0</v>
      </c>
      <c r="Z136" s="22">
        <f t="shared" si="1166"/>
        <v>0</v>
      </c>
      <c r="AA136" s="22">
        <f t="shared" si="1166"/>
        <v>0</v>
      </c>
      <c r="AB136" s="22">
        <f t="shared" si="1166"/>
        <v>0</v>
      </c>
      <c r="AC136" s="22">
        <f t="shared" si="1166"/>
        <v>0</v>
      </c>
      <c r="AD136" s="22">
        <f t="shared" si="1166"/>
        <v>0</v>
      </c>
    </row>
    <row r="137" spans="1:30" ht="12" customHeight="1" thickBot="1" x14ac:dyDescent="0.25">
      <c r="A137" s="59"/>
      <c r="B137" s="60"/>
      <c r="C137" s="10"/>
      <c r="D137" s="32" t="s">
        <v>5</v>
      </c>
      <c r="E137" s="30">
        <v>0</v>
      </c>
      <c r="F137" s="24">
        <f t="shared" ref="F137" si="1167">E137+F132-F133-F134-F135+F136</f>
        <v>0</v>
      </c>
      <c r="G137" s="24">
        <f t="shared" ref="G137" si="1168">F137+G132-G133-G134-G135+G136</f>
        <v>0</v>
      </c>
      <c r="H137" s="24">
        <f t="shared" ref="H137" si="1169">G137+H132-H133-H134-H135+H136</f>
        <v>0</v>
      </c>
      <c r="I137" s="24">
        <f t="shared" ref="I137" si="1170">H137+I132-I133-I134-I135+I136</f>
        <v>0</v>
      </c>
      <c r="J137" s="24">
        <f t="shared" ref="J137" si="1171">I137+J132-J133-J134-J135+J136</f>
        <v>0</v>
      </c>
      <c r="K137" s="24">
        <f t="shared" ref="K137" si="1172">J137+K132-K133-K134-K135+K136</f>
        <v>0</v>
      </c>
      <c r="L137" s="24">
        <f t="shared" ref="L137" si="1173">K137+L132-L133-L134-L135+L136</f>
        <v>0</v>
      </c>
      <c r="M137" s="24">
        <f t="shared" ref="M137" si="1174">L137+M132-M133-M134-M135+M136</f>
        <v>0</v>
      </c>
      <c r="N137" s="24">
        <f t="shared" ref="N137" si="1175">M137+N132-N133-N134-N135+N136</f>
        <v>0</v>
      </c>
      <c r="O137" s="24">
        <f t="shared" ref="O137" si="1176">N137+O132-O133-O134-O135+O136</f>
        <v>0</v>
      </c>
      <c r="P137" s="24">
        <f t="shared" ref="P137" si="1177">O137+P132-P133-P134-P135+P136</f>
        <v>0</v>
      </c>
      <c r="Q137" s="24">
        <f t="shared" ref="Q137" si="1178">P137+Q132-Q133-Q134-Q135+Q136</f>
        <v>0</v>
      </c>
      <c r="R137" s="24">
        <f t="shared" ref="R137" si="1179">Q137+R132-R133-R134-R135+R136</f>
        <v>0</v>
      </c>
      <c r="S137" s="24">
        <f t="shared" ref="S137" si="1180">R137+S132-S133-S134-S135+S136</f>
        <v>0</v>
      </c>
      <c r="T137" s="24">
        <f t="shared" ref="T137" si="1181">S137+T132-T133-T134-T135+T136</f>
        <v>0</v>
      </c>
      <c r="U137" s="24">
        <f t="shared" ref="U137" si="1182">T137+U132-U133-U134-U135+U136</f>
        <v>0</v>
      </c>
      <c r="V137" s="24">
        <f t="shared" ref="V137" si="1183">U137+V132-V133-V134-V135+V136</f>
        <v>0</v>
      </c>
      <c r="W137" s="24">
        <f t="shared" ref="W137" si="1184">V137+W132-W133-W134-W135+W136</f>
        <v>0</v>
      </c>
      <c r="X137" s="24">
        <f t="shared" ref="X137" si="1185">W137+X132-X133-X134-X135+X136</f>
        <v>0</v>
      </c>
      <c r="Y137" s="24">
        <f t="shared" ref="Y137" si="1186">X137+Y132-Y133-Y134-Y135+Y136</f>
        <v>0</v>
      </c>
      <c r="Z137" s="24">
        <f t="shared" ref="Z137" si="1187">Y137+Z132-Z133-Z134-Z135+Z136</f>
        <v>0</v>
      </c>
      <c r="AA137" s="24">
        <f t="shared" ref="AA137" si="1188">Z137+AA132-AA133-AA134-AA135+AA136</f>
        <v>0</v>
      </c>
      <c r="AB137" s="24">
        <f t="shared" ref="AB137" si="1189">AA137+AB132-AB133-AB134-AB135+AB136</f>
        <v>0</v>
      </c>
      <c r="AC137" s="24">
        <f t="shared" ref="AC137" si="1190">AB137+AC132-AC133-AC134-AC135+AC136</f>
        <v>0</v>
      </c>
      <c r="AD137" s="24">
        <f t="shared" ref="AD137" si="1191">AC137+AD132-AD133-AD134-AD135+AD136</f>
        <v>0</v>
      </c>
    </row>
    <row r="138" spans="1:30" ht="12.75" customHeight="1" x14ac:dyDescent="0.2"/>
    <row r="139" spans="1:30" ht="15" customHeight="1" x14ac:dyDescent="0.2">
      <c r="A139" s="61" t="s">
        <v>47</v>
      </c>
      <c r="B139" s="62"/>
      <c r="C139" s="62"/>
      <c r="D139" s="63"/>
    </row>
    <row r="140" spans="1:30" ht="15" customHeight="1" x14ac:dyDescent="0.2">
      <c r="A140" s="49" t="s">
        <v>41</v>
      </c>
      <c r="B140" s="54" t="s">
        <v>50</v>
      </c>
      <c r="C140" s="11"/>
      <c r="D140" s="12"/>
    </row>
    <row r="141" spans="1:30" ht="15" customHeight="1" x14ac:dyDescent="0.2">
      <c r="A141" s="50" t="s">
        <v>39</v>
      </c>
      <c r="B141" s="54" t="s">
        <v>49</v>
      </c>
      <c r="C141" s="11"/>
      <c r="D141" s="12"/>
    </row>
    <row r="142" spans="1:30" ht="15" customHeight="1" x14ac:dyDescent="0.2">
      <c r="A142" s="51" t="s">
        <v>40</v>
      </c>
      <c r="B142" s="54" t="s">
        <v>46</v>
      </c>
      <c r="C142" s="11"/>
      <c r="D142" s="12"/>
    </row>
    <row r="143" spans="1:30" ht="15" customHeight="1" x14ac:dyDescent="0.2">
      <c r="A143" s="52" t="s">
        <v>41</v>
      </c>
      <c r="B143" s="54" t="s">
        <v>48</v>
      </c>
      <c r="C143" s="11"/>
      <c r="D143" s="12"/>
    </row>
    <row r="144" spans="1:30" ht="15" customHeight="1" x14ac:dyDescent="0.2">
      <c r="A144" s="53" t="s">
        <v>42</v>
      </c>
      <c r="B144" s="54" t="s">
        <v>18</v>
      </c>
      <c r="C144" s="11"/>
      <c r="D144" s="12"/>
    </row>
  </sheetData>
  <mergeCells count="51">
    <mergeCell ref="C84:C88"/>
    <mergeCell ref="C108:C112"/>
    <mergeCell ref="C114:C118"/>
    <mergeCell ref="C90:C94"/>
    <mergeCell ref="C102:C106"/>
    <mergeCell ref="C96:C100"/>
    <mergeCell ref="C72:C76"/>
    <mergeCell ref="A60:B65"/>
    <mergeCell ref="A66:B71"/>
    <mergeCell ref="A72:B77"/>
    <mergeCell ref="A78:B83"/>
    <mergeCell ref="C66:C70"/>
    <mergeCell ref="C78:C82"/>
    <mergeCell ref="C60:C64"/>
    <mergeCell ref="C48:C52"/>
    <mergeCell ref="C54:C58"/>
    <mergeCell ref="C42:C46"/>
    <mergeCell ref="C30:C34"/>
    <mergeCell ref="C36:C40"/>
    <mergeCell ref="E2:E6"/>
    <mergeCell ref="C18:C22"/>
    <mergeCell ref="C24:C28"/>
    <mergeCell ref="E7:E9"/>
    <mergeCell ref="B2:B3"/>
    <mergeCell ref="C9:C10"/>
    <mergeCell ref="C12:C16"/>
    <mergeCell ref="B5:B6"/>
    <mergeCell ref="B8:B9"/>
    <mergeCell ref="A2:A7"/>
    <mergeCell ref="A8:A9"/>
    <mergeCell ref="A12:B17"/>
    <mergeCell ref="A18:B23"/>
    <mergeCell ref="A24:B29"/>
    <mergeCell ref="A30:B35"/>
    <mergeCell ref="A36:B41"/>
    <mergeCell ref="A42:B47"/>
    <mergeCell ref="A48:B53"/>
    <mergeCell ref="A54:B59"/>
    <mergeCell ref="A84:B89"/>
    <mergeCell ref="A90:B95"/>
    <mergeCell ref="A96:B101"/>
    <mergeCell ref="A102:B107"/>
    <mergeCell ref="A108:B113"/>
    <mergeCell ref="A114:B119"/>
    <mergeCell ref="A120:B125"/>
    <mergeCell ref="A126:B131"/>
    <mergeCell ref="A132:B137"/>
    <mergeCell ref="A139:D139"/>
    <mergeCell ref="C132:C136"/>
    <mergeCell ref="C126:C130"/>
    <mergeCell ref="C120:C124"/>
  </mergeCells>
  <phoneticPr fontId="1" type="noConversion"/>
  <conditionalFormatting sqref="B7">
    <cfRule type="cellIs" dxfId="11" priority="257" stopIfTrue="1" operator="greaterThan">
      <formula>0</formula>
    </cfRule>
    <cfRule type="cellIs" dxfId="10" priority="258" stopIfTrue="1" operator="lessThan">
      <formula>0</formula>
    </cfRule>
  </conditionalFormatting>
  <conditionalFormatting sqref="C1">
    <cfRule type="cellIs" dxfId="9" priority="259" stopIfTrue="1" operator="equal">
      <formula>"Erreur !"</formula>
    </cfRule>
  </conditionalFormatting>
  <conditionalFormatting sqref="C2:C5 C8:C9">
    <cfRule type="expression" dxfId="8" priority="247" stopIfTrue="1">
      <formula>AND(C$1="Erreur !")</formula>
    </cfRule>
  </conditionalFormatting>
  <conditionalFormatting sqref="C12:C16 C18:C22 C24:C28 C30:C34 C36:C40 C42:C46 C48:C52 C54:C58 C60:C64 C66:C70 C72:C76 C78:C82 C84:C88 C90:C94 C96:C100 C102:C106 C108:C112 C114:C118 C120:C124 C126:C130 C132:C136">
    <cfRule type="cellIs" dxfId="7" priority="254" stopIfTrue="1" operator="lessThan">
      <formula>0</formula>
    </cfRule>
  </conditionalFormatting>
  <conditionalFormatting sqref="C17 C23 C29 C35 C41 C47 C53 C59 C65 C71 C77 C83 C89 C95 C101 C107 C113 C119 C125 C131 C137">
    <cfRule type="expression" dxfId="6" priority="248" stopIfTrue="1">
      <formula>AND(C12&lt;0)</formula>
    </cfRule>
  </conditionalFormatting>
  <conditionalFormatting sqref="F5:AD5">
    <cfRule type="cellIs" dxfId="5" priority="260" stopIfTrue="1" operator="notEqual">
      <formula>0</formula>
    </cfRule>
  </conditionalFormatting>
  <conditionalFormatting sqref="F12:AD12 F18:AD18 F24:AD24 F30:AD30 F36:AD36 F42:AD42 F48:AD48 F54:AD54 F60:AD60 F66:AD66 F72:AD72 F78:AD78 F84:AD84 F90:AD90 F96:AD96 F102:AD102 F108:AD108 F114:AD114 F120:AD120 F126:AD126 F132:AD132">
    <cfRule type="expression" dxfId="4" priority="249" stopIfTrue="1">
      <formula>AND(F13&lt;&gt;"",F13&gt;0,OR(F12="",F12=0),$C12&lt;0,F17&lt;=0)</formula>
    </cfRule>
    <cfRule type="expression" dxfId="3" priority="250" stopIfTrue="1">
      <formula>AND(F13&lt;&gt;"",F13&gt;0,OR(F12="",F12=0),$A12&lt;&gt;"",F17&gt;=0)</formula>
    </cfRule>
    <cfRule type="cellIs" dxfId="2" priority="251" stopIfTrue="1" operator="greaterThan">
      <formula>0</formula>
    </cfRule>
  </conditionalFormatting>
  <conditionalFormatting sqref="F14:AD14 F20:AD20 F26:AD26 F32:AD32 F38:AD38 F44:AD44 F50:AD50 F56:AD56 F62:AD62 F68:AD68 F74:AD74 F80:AD80 F86:AD86 F92:AD92 F98:AD98 F104:AD104 F110:AD110 F116:AD116 F122:AD122 F128:AD128 F134:AD134">
    <cfRule type="cellIs" dxfId="1" priority="256" stopIfTrue="1" operator="notEqual">
      <formula>0</formula>
    </cfRule>
  </conditionalFormatting>
  <conditionalFormatting sqref="F15:AD15 F21:AD21 F27:AD27 F33:AD33 F39:AD39 F45:AD45 F51:AD51 F57:AD57 F63:AD63 F69:AD69 F75:AD75 F81:AD81 F87:AD87 F93:AD93 F99:AD99 F105:AD105 F111:AD111 F117:AD117 F123:AD123 F129:AD129 F135:AD135">
    <cfRule type="cellIs" dxfId="0" priority="255" stopIfTrue="1" operator="notEqual">
      <formula>0</formula>
    </cfRule>
  </conditionalFormatting>
  <printOptions horizontalCentered="1"/>
  <pageMargins left="0" right="0" top="0.59055118110236227" bottom="0" header="0" footer="0"/>
  <pageSetup paperSize="9" scale="16" orientation="portrait" r:id="rId1"/>
  <headerFooter alignWithMargins="0">
    <oddHeader>&amp;C&amp;20Imprimé le &amp;D à &amp;T</oddHead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Loto Euromillion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cp:lastPrinted>2014-05-06T06:25:37Z</cp:lastPrinted>
  <dcterms:created xsi:type="dcterms:W3CDTF">2012-05-04T09:04:18Z</dcterms:created>
  <dcterms:modified xsi:type="dcterms:W3CDTF">2024-01-14T20:47:22Z</dcterms:modified>
</cp:coreProperties>
</file>